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6608" windowHeight="7548"/>
  </bookViews>
  <sheets>
    <sheet name="Sheet1" sheetId="1" r:id="rId1"/>
  </sheets>
  <definedNames>
    <definedName name="_xlnm._FilterDatabase" localSheetId="0" hidden="1">Sheet1!$A$5:$L$130</definedName>
    <definedName name="_xlnm.Print_Titles" localSheetId="0">Sheet1!$1:$5</definedName>
  </definedNames>
  <calcPr calcId="125725"/>
</workbook>
</file>

<file path=xl/calcChain.xml><?xml version="1.0" encoding="utf-8"?>
<calcChain xmlns="http://schemas.openxmlformats.org/spreadsheetml/2006/main">
  <c r="L6" i="1"/>
  <c r="F6"/>
  <c r="F13"/>
  <c r="F14"/>
  <c r="F15"/>
  <c r="F12"/>
  <c r="F19"/>
  <c r="F20"/>
  <c r="F21"/>
  <c r="F22"/>
  <c r="F23"/>
  <c r="F24"/>
  <c r="F25"/>
  <c r="F18"/>
  <c r="F117"/>
  <c r="F118"/>
  <c r="F119"/>
  <c r="F120"/>
  <c r="F116"/>
  <c r="F128"/>
  <c r="F129"/>
  <c r="F130"/>
  <c r="F127"/>
  <c r="F72"/>
  <c r="F73"/>
  <c r="F74"/>
  <c r="F75"/>
  <c r="F76"/>
  <c r="F77"/>
  <c r="F78"/>
  <c r="F79"/>
  <c r="F80"/>
  <c r="F81"/>
  <c r="F71"/>
  <c r="F8"/>
  <c r="F9"/>
  <c r="F10"/>
  <c r="F11"/>
  <c r="F7"/>
  <c r="F89"/>
  <c r="F90"/>
  <c r="F91"/>
  <c r="F92"/>
  <c r="F93"/>
  <c r="F94"/>
  <c r="F95"/>
  <c r="F96"/>
  <c r="F88"/>
  <c r="F98"/>
  <c r="F99"/>
  <c r="F100"/>
  <c r="F101"/>
  <c r="F102"/>
  <c r="F103"/>
  <c r="F97"/>
  <c r="L16"/>
  <c r="F17"/>
  <c r="F16"/>
  <c r="F37"/>
  <c r="F38"/>
  <c r="F39"/>
  <c r="F40"/>
  <c r="F41"/>
  <c r="F42"/>
  <c r="F43"/>
  <c r="F44"/>
  <c r="F45"/>
  <c r="F36"/>
  <c r="F53"/>
  <c r="F54"/>
  <c r="F55"/>
  <c r="F56"/>
  <c r="F57"/>
  <c r="F58"/>
  <c r="F52"/>
  <c r="F122"/>
  <c r="F123"/>
  <c r="F124"/>
  <c r="F125"/>
  <c r="F126"/>
  <c r="F121"/>
  <c r="F27"/>
  <c r="F28"/>
  <c r="F29"/>
  <c r="F30"/>
  <c r="F31"/>
  <c r="F32"/>
  <c r="F33"/>
  <c r="F26"/>
  <c r="F47"/>
  <c r="F48"/>
  <c r="F49"/>
  <c r="F50"/>
  <c r="F51"/>
  <c r="F46"/>
  <c r="F83"/>
  <c r="F84"/>
  <c r="F85"/>
  <c r="F86"/>
  <c r="F87"/>
  <c r="F82"/>
  <c r="L34"/>
  <c r="F35"/>
  <c r="F34"/>
  <c r="F111"/>
  <c r="F112"/>
  <c r="F113"/>
  <c r="F114"/>
  <c r="F115"/>
  <c r="F110"/>
  <c r="L104"/>
  <c r="F105"/>
  <c r="F106"/>
  <c r="F107"/>
  <c r="F108"/>
  <c r="F109"/>
  <c r="F104"/>
  <c r="F60"/>
  <c r="F61"/>
  <c r="F62"/>
  <c r="F63"/>
  <c r="F64"/>
  <c r="F65"/>
  <c r="F59"/>
  <c r="F67"/>
  <c r="F68"/>
  <c r="F69"/>
  <c r="F70"/>
  <c r="F66"/>
  <c r="G18" l="1"/>
  <c r="L18" s="1"/>
  <c r="G82"/>
  <c r="G97"/>
  <c r="L7"/>
  <c r="G127"/>
  <c r="L127" s="1"/>
  <c r="G46"/>
  <c r="G26"/>
  <c r="L26" s="1"/>
  <c r="G36"/>
  <c r="L36" s="1"/>
  <c r="G88"/>
  <c r="G121"/>
  <c r="G52"/>
  <c r="G71"/>
  <c r="L12"/>
  <c r="L116"/>
  <c r="G110"/>
  <c r="L110" s="1"/>
  <c r="G66"/>
  <c r="L66" s="1"/>
  <c r="G59"/>
</calcChain>
</file>

<file path=xl/sharedStrings.xml><?xml version="1.0" encoding="utf-8"?>
<sst xmlns="http://schemas.openxmlformats.org/spreadsheetml/2006/main" count="161" uniqueCount="85">
  <si>
    <t>秃尾巴河</t>
    <phoneticPr fontId="1" type="noConversion"/>
  </si>
  <si>
    <t>生产河</t>
    <phoneticPr fontId="1" type="noConversion"/>
  </si>
  <si>
    <t>互助渠</t>
    <phoneticPr fontId="1" type="noConversion"/>
  </si>
  <si>
    <t>长效管理机制分（20分）</t>
    <phoneticPr fontId="1" type="noConversion"/>
  </si>
  <si>
    <t>水面堤岸环境保洁分（40分）</t>
    <phoneticPr fontId="1" type="noConversion"/>
  </si>
  <si>
    <t>团泊水库</t>
    <phoneticPr fontId="1" type="noConversion"/>
  </si>
  <si>
    <t>附件：</t>
    <phoneticPr fontId="1" type="noConversion"/>
  </si>
  <si>
    <t>青年渠</t>
    <phoneticPr fontId="1" type="noConversion"/>
  </si>
  <si>
    <t>大丰堆镇</t>
    <phoneticPr fontId="1" type="noConversion"/>
  </si>
  <si>
    <t>梁头镇</t>
    <phoneticPr fontId="1" type="noConversion"/>
  </si>
  <si>
    <t>争光渠</t>
    <phoneticPr fontId="1" type="noConversion"/>
  </si>
  <si>
    <t>子牙河</t>
    <phoneticPr fontId="1" type="noConversion"/>
  </si>
  <si>
    <t>前进渠</t>
    <phoneticPr fontId="1" type="noConversion"/>
  </si>
  <si>
    <t>静海开发区</t>
    <phoneticPr fontId="1" type="noConversion"/>
  </si>
  <si>
    <t>上级考核、暗访、监督通报扣分</t>
    <phoneticPr fontId="1" type="noConversion"/>
  </si>
  <si>
    <t>区级暗访、检查扣分</t>
    <phoneticPr fontId="1" type="noConversion"/>
  </si>
  <si>
    <t>乡镇河长得分</t>
    <phoneticPr fontId="1" type="noConversion"/>
  </si>
  <si>
    <t>子牙镇</t>
    <phoneticPr fontId="1" type="noConversion"/>
  </si>
  <si>
    <t>南运河</t>
    <phoneticPr fontId="1" type="noConversion"/>
  </si>
  <si>
    <t>双塘镇</t>
    <phoneticPr fontId="1" type="noConversion"/>
  </si>
  <si>
    <t>纪庄子排干</t>
    <phoneticPr fontId="1" type="noConversion"/>
  </si>
  <si>
    <t>蔡公庄镇</t>
    <phoneticPr fontId="1" type="noConversion"/>
  </si>
  <si>
    <t>黑龙港河东沟</t>
    <phoneticPr fontId="1" type="noConversion"/>
  </si>
  <si>
    <t>静文路耳河</t>
    <phoneticPr fontId="1" type="noConversion"/>
  </si>
  <si>
    <t>王口镇</t>
    <phoneticPr fontId="1" type="noConversion"/>
  </si>
  <si>
    <t>东淀引渠</t>
    <phoneticPr fontId="1" type="noConversion"/>
  </si>
  <si>
    <t>小河引渠</t>
    <phoneticPr fontId="1" type="noConversion"/>
  </si>
  <si>
    <t>良王庄乡</t>
    <phoneticPr fontId="1" type="noConversion"/>
  </si>
  <si>
    <t>团泊镇</t>
    <phoneticPr fontId="1" type="noConversion"/>
  </si>
  <si>
    <t>七排干</t>
    <phoneticPr fontId="1" type="noConversion"/>
  </si>
  <si>
    <t>杨成庄乡</t>
    <phoneticPr fontId="1" type="noConversion"/>
  </si>
  <si>
    <t>台头镇</t>
    <phoneticPr fontId="1" type="noConversion"/>
  </si>
  <si>
    <t>天津市静海区九月份河（湖）长制考核成绩表</t>
    <phoneticPr fontId="1" type="noConversion"/>
  </si>
  <si>
    <t>河道水质得分（30分）</t>
    <phoneticPr fontId="1" type="noConversion"/>
  </si>
  <si>
    <t>堤岸水面环境考核（60分）</t>
    <phoneticPr fontId="1" type="noConversion"/>
  </si>
  <si>
    <t>乡镇坡岸环境得分</t>
    <phoneticPr fontId="1" type="noConversion"/>
  </si>
  <si>
    <t>社会监督（10分）</t>
    <phoneticPr fontId="1" type="noConversion"/>
  </si>
  <si>
    <t>考核名次</t>
    <phoneticPr fontId="1" type="noConversion"/>
  </si>
  <si>
    <t>乡镇园区名称</t>
    <phoneticPr fontId="1" type="noConversion"/>
  </si>
  <si>
    <t>纳管河道（段）、湖名称</t>
    <phoneticPr fontId="1" type="noConversion"/>
  </si>
  <si>
    <t>小计</t>
    <phoneticPr fontId="1" type="noConversion"/>
  </si>
  <si>
    <t>合作示范区</t>
    <phoneticPr fontId="1" type="noConversion"/>
  </si>
  <si>
    <t>王口排干</t>
    <phoneticPr fontId="1" type="noConversion"/>
  </si>
  <si>
    <t>郑茁排干</t>
    <phoneticPr fontId="1" type="noConversion"/>
  </si>
  <si>
    <t>大邀铺排干</t>
    <phoneticPr fontId="1" type="noConversion"/>
  </si>
  <si>
    <t>子牙河耳河</t>
    <phoneticPr fontId="1" type="noConversion"/>
  </si>
  <si>
    <t>子牙经开区</t>
    <phoneticPr fontId="1" type="noConversion"/>
  </si>
  <si>
    <t>黑龙港河</t>
    <phoneticPr fontId="1" type="noConversion"/>
  </si>
  <si>
    <t>独流减河</t>
    <phoneticPr fontId="1" type="noConversion"/>
  </si>
  <si>
    <t>中旺镇</t>
    <phoneticPr fontId="1" type="noConversion"/>
  </si>
  <si>
    <t>马厂减河</t>
    <phoneticPr fontId="1" type="noConversion"/>
  </si>
  <si>
    <t>子牙新河</t>
    <phoneticPr fontId="1" type="noConversion"/>
  </si>
  <si>
    <t>青静黄排干</t>
    <phoneticPr fontId="1" type="noConversion"/>
  </si>
  <si>
    <t>新幸福河</t>
    <phoneticPr fontId="1" type="noConversion"/>
  </si>
  <si>
    <t>老幸福河</t>
    <phoneticPr fontId="1" type="noConversion"/>
  </si>
  <si>
    <t>唐家洼排干</t>
    <phoneticPr fontId="1" type="noConversion"/>
  </si>
  <si>
    <t>十槐村排干</t>
    <phoneticPr fontId="1" type="noConversion"/>
  </si>
  <si>
    <t>大庄子排干</t>
    <phoneticPr fontId="1" type="noConversion"/>
  </si>
  <si>
    <t>黑龙港河西沟</t>
    <phoneticPr fontId="1" type="noConversion"/>
  </si>
  <si>
    <t>东连接渠</t>
    <phoneticPr fontId="1" type="noConversion"/>
  </si>
  <si>
    <t>团结渠</t>
    <phoneticPr fontId="1" type="noConversion"/>
  </si>
  <si>
    <t>运西排干</t>
    <phoneticPr fontId="1" type="noConversion"/>
  </si>
  <si>
    <t>运东排干</t>
    <phoneticPr fontId="1" type="noConversion"/>
  </si>
  <si>
    <t>唐官屯镇</t>
    <phoneticPr fontId="1" type="noConversion"/>
  </si>
  <si>
    <t>马厂减河耳河东段</t>
    <phoneticPr fontId="1" type="noConversion"/>
  </si>
  <si>
    <t>马厂减河耳河西段</t>
    <phoneticPr fontId="1" type="noConversion"/>
  </si>
  <si>
    <t>鲁辛庄引渠</t>
    <phoneticPr fontId="1" type="noConversion"/>
  </si>
  <si>
    <t>生产河西支</t>
    <phoneticPr fontId="1" type="noConversion"/>
  </si>
  <si>
    <t>独流减河耳河</t>
    <phoneticPr fontId="1" type="noConversion"/>
  </si>
  <si>
    <t>争光渠东支</t>
    <phoneticPr fontId="1" type="noConversion"/>
  </si>
  <si>
    <t>大清河</t>
    <phoneticPr fontId="1" type="noConversion"/>
  </si>
  <si>
    <t>五堡渠</t>
    <phoneticPr fontId="1" type="noConversion"/>
  </si>
  <si>
    <t>西连接渠</t>
    <phoneticPr fontId="1" type="noConversion"/>
  </si>
  <si>
    <t>陈官屯镇</t>
    <phoneticPr fontId="1" type="noConversion"/>
  </si>
  <si>
    <t>港团河</t>
    <phoneticPr fontId="1" type="noConversion"/>
  </si>
  <si>
    <t>迎丰渠南段</t>
    <phoneticPr fontId="1" type="noConversion"/>
  </si>
  <si>
    <t>四排干</t>
    <phoneticPr fontId="1" type="noConversion"/>
  </si>
  <si>
    <t>独流镇</t>
    <phoneticPr fontId="1" type="noConversion"/>
  </si>
  <si>
    <t>静海镇</t>
    <phoneticPr fontId="1" type="noConversion"/>
  </si>
  <si>
    <t>沿庄镇</t>
    <phoneticPr fontId="1" type="noConversion"/>
  </si>
  <si>
    <t>流庄排干</t>
    <phoneticPr fontId="1" type="noConversion"/>
  </si>
  <si>
    <t>六排干</t>
    <phoneticPr fontId="1" type="noConversion"/>
  </si>
  <si>
    <t>迎丰渠北段</t>
    <phoneticPr fontId="1" type="noConversion"/>
  </si>
  <si>
    <t>大邱庄镇</t>
    <phoneticPr fontId="1" type="noConversion"/>
  </si>
  <si>
    <t>西翟庄镇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</si>
</sst>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ajor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1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2"/>
  <sheetViews>
    <sheetView tabSelected="1" zoomScale="80" zoomScaleNormal="80" workbookViewId="0">
      <pane ySplit="5" topLeftCell="A6" activePane="bottomLeft" state="frozen"/>
      <selection pane="bottomLeft" activeCell="N67" sqref="N67"/>
    </sheetView>
  </sheetViews>
  <sheetFormatPr defaultRowHeight="14.4"/>
  <cols>
    <col min="1" max="1" width="5.21875" style="8" customWidth="1"/>
    <col min="2" max="2" width="11.77734375" style="1" customWidth="1"/>
    <col min="3" max="3" width="12.77734375" customWidth="1"/>
    <col min="4" max="4" width="10.33203125" style="1" customWidth="1"/>
    <col min="5" max="5" width="8.109375" style="1" customWidth="1"/>
    <col min="6" max="6" width="5.44140625" style="1" customWidth="1"/>
    <col min="7" max="7" width="8" style="1" customWidth="1"/>
    <col min="8" max="8" width="6.6640625" style="1" customWidth="1"/>
    <col min="9" max="9" width="7.109375" style="1" customWidth="1"/>
    <col min="10" max="10" width="6.88671875" style="1" customWidth="1"/>
    <col min="11" max="11" width="6.77734375" style="1" customWidth="1"/>
    <col min="12" max="12" width="8.6640625" style="1" customWidth="1"/>
  </cols>
  <sheetData>
    <row r="1" spans="1:12">
      <c r="A1" s="19" t="s">
        <v>6</v>
      </c>
      <c r="B1" s="19"/>
    </row>
    <row r="2" spans="1:12" ht="24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4.25" customHeight="1">
      <c r="H3" s="22"/>
      <c r="I3" s="23"/>
      <c r="J3" s="23"/>
      <c r="K3" s="23"/>
      <c r="L3" s="23"/>
    </row>
    <row r="4" spans="1:12" ht="33" customHeight="1">
      <c r="A4" s="17" t="s">
        <v>37</v>
      </c>
      <c r="B4" s="21" t="s">
        <v>38</v>
      </c>
      <c r="C4" s="21" t="s">
        <v>39</v>
      </c>
      <c r="D4" s="21" t="s">
        <v>34</v>
      </c>
      <c r="E4" s="21"/>
      <c r="F4" s="21"/>
      <c r="G4" s="21"/>
      <c r="H4" s="17" t="s">
        <v>36</v>
      </c>
      <c r="I4" s="17" t="s">
        <v>33</v>
      </c>
      <c r="J4" s="17" t="s">
        <v>14</v>
      </c>
      <c r="K4" s="17" t="s">
        <v>15</v>
      </c>
      <c r="L4" s="17" t="s">
        <v>16</v>
      </c>
    </row>
    <row r="5" spans="1:12" ht="79.2" customHeight="1">
      <c r="A5" s="18"/>
      <c r="B5" s="21"/>
      <c r="C5" s="21"/>
      <c r="D5" s="9" t="s">
        <v>4</v>
      </c>
      <c r="E5" s="9" t="s">
        <v>3</v>
      </c>
      <c r="F5" s="10" t="s">
        <v>40</v>
      </c>
      <c r="G5" s="10" t="s">
        <v>35</v>
      </c>
      <c r="H5" s="18"/>
      <c r="I5" s="18"/>
      <c r="J5" s="18"/>
      <c r="K5" s="18"/>
      <c r="L5" s="18"/>
    </row>
    <row r="6" spans="1:12" ht="24.6" customHeight="1">
      <c r="A6" s="11">
        <v>1</v>
      </c>
      <c r="B6" s="11" t="s">
        <v>41</v>
      </c>
      <c r="C6" s="2" t="s">
        <v>5</v>
      </c>
      <c r="D6" s="11">
        <v>38</v>
      </c>
      <c r="E6" s="11">
        <v>18</v>
      </c>
      <c r="F6" s="11">
        <f>SUM(D6:E6)</f>
        <v>56</v>
      </c>
      <c r="G6" s="11">
        <v>56</v>
      </c>
      <c r="H6" s="11">
        <v>10</v>
      </c>
      <c r="I6" s="11">
        <v>30</v>
      </c>
      <c r="J6" s="11"/>
      <c r="K6" s="11"/>
      <c r="L6" s="11">
        <f>G6+H6+I6</f>
        <v>96</v>
      </c>
    </row>
    <row r="7" spans="1:12" ht="19.2" customHeight="1">
      <c r="A7" s="13">
        <v>2</v>
      </c>
      <c r="B7" s="13" t="s">
        <v>17</v>
      </c>
      <c r="C7" s="2" t="s">
        <v>11</v>
      </c>
      <c r="D7" s="11">
        <v>37</v>
      </c>
      <c r="E7" s="11">
        <v>18</v>
      </c>
      <c r="F7" s="11">
        <f>SUM(D7:E7)</f>
        <v>55</v>
      </c>
      <c r="G7" s="14">
        <v>55.52</v>
      </c>
      <c r="H7" s="14">
        <v>10</v>
      </c>
      <c r="I7" s="14">
        <v>27.06</v>
      </c>
      <c r="J7" s="14"/>
      <c r="K7" s="14"/>
      <c r="L7" s="13">
        <f>G7+H7+I7</f>
        <v>92.580000000000013</v>
      </c>
    </row>
    <row r="8" spans="1:12" ht="19.2" customHeight="1">
      <c r="A8" s="13"/>
      <c r="B8" s="13"/>
      <c r="C8" s="2" t="s">
        <v>42</v>
      </c>
      <c r="D8" s="11">
        <v>38</v>
      </c>
      <c r="E8" s="11">
        <v>18</v>
      </c>
      <c r="F8" s="11">
        <f t="shared" ref="F8:F11" si="0">SUM(D8:E8)</f>
        <v>56</v>
      </c>
      <c r="G8" s="15"/>
      <c r="H8" s="15"/>
      <c r="I8" s="15"/>
      <c r="J8" s="15"/>
      <c r="K8" s="15"/>
      <c r="L8" s="13"/>
    </row>
    <row r="9" spans="1:12" ht="19.2" customHeight="1">
      <c r="A9" s="13"/>
      <c r="B9" s="13"/>
      <c r="C9" s="2" t="s">
        <v>43</v>
      </c>
      <c r="D9" s="11">
        <v>38</v>
      </c>
      <c r="E9" s="11">
        <v>18</v>
      </c>
      <c r="F9" s="11">
        <f t="shared" si="0"/>
        <v>56</v>
      </c>
      <c r="G9" s="15"/>
      <c r="H9" s="15"/>
      <c r="I9" s="15"/>
      <c r="J9" s="15"/>
      <c r="K9" s="15"/>
      <c r="L9" s="13"/>
    </row>
    <row r="10" spans="1:12" ht="19.2" customHeight="1">
      <c r="A10" s="13"/>
      <c r="B10" s="13"/>
      <c r="C10" s="2" t="s">
        <v>44</v>
      </c>
      <c r="D10" s="11">
        <v>38</v>
      </c>
      <c r="E10" s="11">
        <v>18</v>
      </c>
      <c r="F10" s="11">
        <f t="shared" si="0"/>
        <v>56</v>
      </c>
      <c r="G10" s="15"/>
      <c r="H10" s="15"/>
      <c r="I10" s="15"/>
      <c r="J10" s="15"/>
      <c r="K10" s="15"/>
      <c r="L10" s="13"/>
    </row>
    <row r="11" spans="1:12" ht="19.350000000000001" customHeight="1">
      <c r="A11" s="13"/>
      <c r="B11" s="13"/>
      <c r="C11" s="2" t="s">
        <v>45</v>
      </c>
      <c r="D11" s="11">
        <v>37</v>
      </c>
      <c r="E11" s="11">
        <v>18</v>
      </c>
      <c r="F11" s="11">
        <f t="shared" si="0"/>
        <v>55</v>
      </c>
      <c r="G11" s="16"/>
      <c r="H11" s="16"/>
      <c r="I11" s="16"/>
      <c r="J11" s="16"/>
      <c r="K11" s="16"/>
      <c r="L11" s="13"/>
    </row>
    <row r="12" spans="1:12" ht="16.2" customHeight="1">
      <c r="A12" s="13">
        <v>3</v>
      </c>
      <c r="B12" s="13" t="s">
        <v>46</v>
      </c>
      <c r="C12" s="2" t="s">
        <v>45</v>
      </c>
      <c r="D12" s="11">
        <v>38</v>
      </c>
      <c r="E12" s="11">
        <v>18</v>
      </c>
      <c r="F12" s="12">
        <f>SUM(D12:E12)</f>
        <v>56</v>
      </c>
      <c r="G12" s="14">
        <v>55.55</v>
      </c>
      <c r="H12" s="14">
        <v>10</v>
      </c>
      <c r="I12" s="14">
        <v>26.64</v>
      </c>
      <c r="J12" s="14"/>
      <c r="K12" s="14"/>
      <c r="L12" s="13">
        <f>G12+H12+I12</f>
        <v>92.19</v>
      </c>
    </row>
    <row r="13" spans="1:12">
      <c r="A13" s="13"/>
      <c r="B13" s="13"/>
      <c r="C13" s="2" t="s">
        <v>44</v>
      </c>
      <c r="D13" s="11">
        <v>38</v>
      </c>
      <c r="E13" s="11">
        <v>18</v>
      </c>
      <c r="F13" s="12">
        <f t="shared" ref="F13:F15" si="1">SUM(D13:E13)</f>
        <v>56</v>
      </c>
      <c r="G13" s="15"/>
      <c r="H13" s="15"/>
      <c r="I13" s="15"/>
      <c r="J13" s="15"/>
      <c r="K13" s="15"/>
      <c r="L13" s="13"/>
    </row>
    <row r="14" spans="1:12">
      <c r="A14" s="13"/>
      <c r="B14" s="13"/>
      <c r="C14" s="2" t="s">
        <v>47</v>
      </c>
      <c r="D14" s="11">
        <v>38</v>
      </c>
      <c r="E14" s="11">
        <v>18</v>
      </c>
      <c r="F14" s="12">
        <f t="shared" si="1"/>
        <v>56</v>
      </c>
      <c r="G14" s="15"/>
      <c r="H14" s="15"/>
      <c r="I14" s="15"/>
      <c r="J14" s="15"/>
      <c r="K14" s="15"/>
      <c r="L14" s="13"/>
    </row>
    <row r="15" spans="1:12">
      <c r="A15" s="13"/>
      <c r="B15" s="13"/>
      <c r="C15" s="2" t="s">
        <v>42</v>
      </c>
      <c r="D15" s="11">
        <v>37</v>
      </c>
      <c r="E15" s="11">
        <v>18</v>
      </c>
      <c r="F15" s="12">
        <f t="shared" si="1"/>
        <v>55</v>
      </c>
      <c r="G15" s="16"/>
      <c r="H15" s="16"/>
      <c r="I15" s="16"/>
      <c r="J15" s="16"/>
      <c r="K15" s="16"/>
      <c r="L15" s="13"/>
    </row>
    <row r="16" spans="1:12" ht="24" customHeight="1">
      <c r="A16" s="13">
        <v>4</v>
      </c>
      <c r="B16" s="13" t="s">
        <v>28</v>
      </c>
      <c r="C16" s="2" t="s">
        <v>48</v>
      </c>
      <c r="D16" s="11">
        <v>38</v>
      </c>
      <c r="E16" s="11">
        <v>18</v>
      </c>
      <c r="F16" s="11">
        <f>SUM(D16:E16)</f>
        <v>56</v>
      </c>
      <c r="G16" s="14">
        <v>55</v>
      </c>
      <c r="H16" s="14">
        <v>10</v>
      </c>
      <c r="I16" s="14">
        <v>26.26</v>
      </c>
      <c r="J16" s="14"/>
      <c r="K16" s="14"/>
      <c r="L16" s="13">
        <f>G16+H16+I16</f>
        <v>91.26</v>
      </c>
    </row>
    <row r="17" spans="1:12" ht="19.350000000000001" customHeight="1">
      <c r="A17" s="13"/>
      <c r="B17" s="13"/>
      <c r="C17" s="2" t="s">
        <v>29</v>
      </c>
      <c r="D17" s="11">
        <v>36</v>
      </c>
      <c r="E17" s="11">
        <v>18</v>
      </c>
      <c r="F17" s="11">
        <f>SUM(D17:E17)</f>
        <v>54</v>
      </c>
      <c r="G17" s="16"/>
      <c r="H17" s="16"/>
      <c r="I17" s="16"/>
      <c r="J17" s="16"/>
      <c r="K17" s="16"/>
      <c r="L17" s="13"/>
    </row>
    <row r="18" spans="1:12" ht="19.350000000000001" customHeight="1">
      <c r="A18" s="14">
        <v>5</v>
      </c>
      <c r="B18" s="14" t="s">
        <v>49</v>
      </c>
      <c r="C18" s="2" t="s">
        <v>50</v>
      </c>
      <c r="D18" s="11">
        <v>38</v>
      </c>
      <c r="E18" s="11">
        <v>18</v>
      </c>
      <c r="F18" s="11">
        <f>SUM(D18:E18)</f>
        <v>56</v>
      </c>
      <c r="G18" s="14">
        <f>(F18+F19+F20+F21+F22+F23+F24+F25)/8</f>
        <v>55.5</v>
      </c>
      <c r="H18" s="14">
        <v>10</v>
      </c>
      <c r="I18" s="14">
        <v>26.43</v>
      </c>
      <c r="J18" s="14"/>
      <c r="K18" s="14">
        <v>1</v>
      </c>
      <c r="L18" s="14">
        <f>G18+H18+I18-K18</f>
        <v>90.93</v>
      </c>
    </row>
    <row r="19" spans="1:12" ht="19.350000000000001" customHeight="1">
      <c r="A19" s="15"/>
      <c r="B19" s="15"/>
      <c r="C19" s="2" t="s">
        <v>51</v>
      </c>
      <c r="D19" s="11">
        <v>38</v>
      </c>
      <c r="E19" s="11">
        <v>18</v>
      </c>
      <c r="F19" s="11">
        <f t="shared" ref="F19:F25" si="2">SUM(D19:E19)</f>
        <v>56</v>
      </c>
      <c r="G19" s="15"/>
      <c r="H19" s="15"/>
      <c r="I19" s="15"/>
      <c r="J19" s="15"/>
      <c r="K19" s="15"/>
      <c r="L19" s="15"/>
    </row>
    <row r="20" spans="1:12" ht="19.350000000000001" customHeight="1">
      <c r="A20" s="15"/>
      <c r="B20" s="15"/>
      <c r="C20" s="2" t="s">
        <v>52</v>
      </c>
      <c r="D20" s="11">
        <v>36</v>
      </c>
      <c r="E20" s="11">
        <v>18</v>
      </c>
      <c r="F20" s="11">
        <f t="shared" si="2"/>
        <v>54</v>
      </c>
      <c r="G20" s="15"/>
      <c r="H20" s="15"/>
      <c r="I20" s="15"/>
      <c r="J20" s="15"/>
      <c r="K20" s="15"/>
      <c r="L20" s="15"/>
    </row>
    <row r="21" spans="1:12" ht="19.350000000000001" customHeight="1">
      <c r="A21" s="15"/>
      <c r="B21" s="15"/>
      <c r="C21" s="2" t="s">
        <v>53</v>
      </c>
      <c r="D21" s="11">
        <v>38</v>
      </c>
      <c r="E21" s="11">
        <v>18</v>
      </c>
      <c r="F21" s="11">
        <f t="shared" si="2"/>
        <v>56</v>
      </c>
      <c r="G21" s="15"/>
      <c r="H21" s="15"/>
      <c r="I21" s="15"/>
      <c r="J21" s="15"/>
      <c r="K21" s="15"/>
      <c r="L21" s="15"/>
    </row>
    <row r="22" spans="1:12" ht="19.350000000000001" customHeight="1">
      <c r="A22" s="15"/>
      <c r="B22" s="15"/>
      <c r="C22" s="2" t="s">
        <v>54</v>
      </c>
      <c r="D22" s="11">
        <v>38</v>
      </c>
      <c r="E22" s="11">
        <v>18</v>
      </c>
      <c r="F22" s="11">
        <f t="shared" si="2"/>
        <v>56</v>
      </c>
      <c r="G22" s="15"/>
      <c r="H22" s="15"/>
      <c r="I22" s="15"/>
      <c r="J22" s="15"/>
      <c r="K22" s="15"/>
      <c r="L22" s="15"/>
    </row>
    <row r="23" spans="1:12" ht="19.350000000000001" customHeight="1">
      <c r="A23" s="15"/>
      <c r="B23" s="15"/>
      <c r="C23" s="2" t="s">
        <v>55</v>
      </c>
      <c r="D23" s="11">
        <v>36</v>
      </c>
      <c r="E23" s="11">
        <v>18</v>
      </c>
      <c r="F23" s="11">
        <f t="shared" si="2"/>
        <v>54</v>
      </c>
      <c r="G23" s="15"/>
      <c r="H23" s="15"/>
      <c r="I23" s="15"/>
      <c r="J23" s="15"/>
      <c r="K23" s="15"/>
      <c r="L23" s="15"/>
    </row>
    <row r="24" spans="1:12" ht="19.350000000000001" customHeight="1">
      <c r="A24" s="15"/>
      <c r="B24" s="15"/>
      <c r="C24" s="2" t="s">
        <v>56</v>
      </c>
      <c r="D24" s="11">
        <v>38</v>
      </c>
      <c r="E24" s="11">
        <v>18</v>
      </c>
      <c r="F24" s="11">
        <f t="shared" si="2"/>
        <v>56</v>
      </c>
      <c r="G24" s="15"/>
      <c r="H24" s="15"/>
      <c r="I24" s="15"/>
      <c r="J24" s="15"/>
      <c r="K24" s="15"/>
      <c r="L24" s="15"/>
    </row>
    <row r="25" spans="1:12" ht="19.350000000000001" customHeight="1">
      <c r="A25" s="16"/>
      <c r="B25" s="16"/>
      <c r="C25" s="2" t="s">
        <v>57</v>
      </c>
      <c r="D25" s="11">
        <v>38</v>
      </c>
      <c r="E25" s="11">
        <v>18</v>
      </c>
      <c r="F25" s="11">
        <f t="shared" si="2"/>
        <v>56</v>
      </c>
      <c r="G25" s="16"/>
      <c r="H25" s="16"/>
      <c r="I25" s="16"/>
      <c r="J25" s="16"/>
      <c r="K25" s="16"/>
      <c r="L25" s="16"/>
    </row>
    <row r="26" spans="1:12" ht="19.350000000000001" customHeight="1">
      <c r="A26" s="13">
        <v>6</v>
      </c>
      <c r="B26" s="13" t="s">
        <v>9</v>
      </c>
      <c r="C26" s="2" t="s">
        <v>47</v>
      </c>
      <c r="D26" s="11">
        <v>36</v>
      </c>
      <c r="E26" s="11">
        <v>15</v>
      </c>
      <c r="F26" s="11">
        <f>SUM(D26:E26)</f>
        <v>51</v>
      </c>
      <c r="G26" s="14">
        <f>(F26+F27+F28+F29+F30+F31+F32+F33)/8</f>
        <v>54</v>
      </c>
      <c r="H26" s="14">
        <v>10</v>
      </c>
      <c r="I26" s="14">
        <v>26.7</v>
      </c>
      <c r="J26" s="14"/>
      <c r="K26" s="14"/>
      <c r="L26" s="13">
        <f>G26+H26+I26</f>
        <v>90.7</v>
      </c>
    </row>
    <row r="27" spans="1:12" ht="19.2" customHeight="1">
      <c r="A27" s="13"/>
      <c r="B27" s="13"/>
      <c r="C27" s="2" t="s">
        <v>22</v>
      </c>
      <c r="D27" s="11">
        <v>38</v>
      </c>
      <c r="E27" s="11">
        <v>18</v>
      </c>
      <c r="F27" s="11">
        <f t="shared" ref="F27:F33" si="3">SUM(D27:E27)</f>
        <v>56</v>
      </c>
      <c r="G27" s="15"/>
      <c r="H27" s="15"/>
      <c r="I27" s="15"/>
      <c r="J27" s="15"/>
      <c r="K27" s="15"/>
      <c r="L27" s="13"/>
    </row>
    <row r="28" spans="1:12" ht="19.350000000000001" customHeight="1">
      <c r="A28" s="13"/>
      <c r="B28" s="13"/>
      <c r="C28" s="2" t="s">
        <v>58</v>
      </c>
      <c r="D28" s="11">
        <v>38</v>
      </c>
      <c r="E28" s="11">
        <v>18</v>
      </c>
      <c r="F28" s="11">
        <f t="shared" si="3"/>
        <v>56</v>
      </c>
      <c r="G28" s="15"/>
      <c r="H28" s="15"/>
      <c r="I28" s="15"/>
      <c r="J28" s="15"/>
      <c r="K28" s="15"/>
      <c r="L28" s="13"/>
    </row>
    <row r="29" spans="1:12" ht="19.350000000000001" customHeight="1">
      <c r="A29" s="13"/>
      <c r="B29" s="13"/>
      <c r="C29" s="2" t="s">
        <v>59</v>
      </c>
      <c r="D29" s="11">
        <v>32</v>
      </c>
      <c r="E29" s="11">
        <v>15</v>
      </c>
      <c r="F29" s="11">
        <f t="shared" si="3"/>
        <v>47</v>
      </c>
      <c r="G29" s="15"/>
      <c r="H29" s="15"/>
      <c r="I29" s="15"/>
      <c r="J29" s="15"/>
      <c r="K29" s="15"/>
      <c r="L29" s="13"/>
    </row>
    <row r="30" spans="1:12" ht="19.350000000000001" customHeight="1">
      <c r="A30" s="13"/>
      <c r="B30" s="13"/>
      <c r="C30" s="2" t="s">
        <v>60</v>
      </c>
      <c r="D30" s="11">
        <v>38</v>
      </c>
      <c r="E30" s="11">
        <v>18</v>
      </c>
      <c r="F30" s="11">
        <f t="shared" si="3"/>
        <v>56</v>
      </c>
      <c r="G30" s="15"/>
      <c r="H30" s="15"/>
      <c r="I30" s="15"/>
      <c r="J30" s="15"/>
      <c r="K30" s="15"/>
      <c r="L30" s="13"/>
    </row>
    <row r="31" spans="1:12" ht="19.2" customHeight="1">
      <c r="A31" s="13"/>
      <c r="B31" s="13"/>
      <c r="C31" s="2" t="s">
        <v>23</v>
      </c>
      <c r="D31" s="11">
        <v>36</v>
      </c>
      <c r="E31" s="11">
        <v>18</v>
      </c>
      <c r="F31" s="11">
        <f t="shared" si="3"/>
        <v>54</v>
      </c>
      <c r="G31" s="15"/>
      <c r="H31" s="15"/>
      <c r="I31" s="15"/>
      <c r="J31" s="15"/>
      <c r="K31" s="15"/>
      <c r="L31" s="13"/>
    </row>
    <row r="32" spans="1:12" ht="19.350000000000001" customHeight="1">
      <c r="A32" s="13"/>
      <c r="B32" s="13"/>
      <c r="C32" s="2" t="s">
        <v>61</v>
      </c>
      <c r="D32" s="11">
        <v>38</v>
      </c>
      <c r="E32" s="11">
        <v>18</v>
      </c>
      <c r="F32" s="11">
        <f t="shared" si="3"/>
        <v>56</v>
      </c>
      <c r="G32" s="15"/>
      <c r="H32" s="15"/>
      <c r="I32" s="15"/>
      <c r="J32" s="15"/>
      <c r="K32" s="15"/>
      <c r="L32" s="13"/>
    </row>
    <row r="33" spans="1:12" ht="18.75" customHeight="1">
      <c r="A33" s="13"/>
      <c r="B33" s="13"/>
      <c r="C33" s="2" t="s">
        <v>42</v>
      </c>
      <c r="D33" s="11">
        <v>38</v>
      </c>
      <c r="E33" s="11">
        <v>18</v>
      </c>
      <c r="F33" s="11">
        <f t="shared" si="3"/>
        <v>56</v>
      </c>
      <c r="G33" s="16"/>
      <c r="H33" s="16"/>
      <c r="I33" s="16"/>
      <c r="J33" s="16"/>
      <c r="K33" s="16"/>
      <c r="L33" s="13"/>
    </row>
    <row r="34" spans="1:12">
      <c r="A34" s="13">
        <v>7</v>
      </c>
      <c r="B34" s="13" t="s">
        <v>13</v>
      </c>
      <c r="C34" s="2" t="s">
        <v>62</v>
      </c>
      <c r="D34" s="11">
        <v>38</v>
      </c>
      <c r="E34" s="11">
        <v>18</v>
      </c>
      <c r="F34" s="11">
        <f>SUM(D34:E34)</f>
        <v>56</v>
      </c>
      <c r="G34" s="14">
        <v>56</v>
      </c>
      <c r="H34" s="14">
        <v>10</v>
      </c>
      <c r="I34" s="14">
        <v>24.66</v>
      </c>
      <c r="J34" s="14"/>
      <c r="K34" s="14"/>
      <c r="L34" s="13">
        <f>G34+H34+I34</f>
        <v>90.66</v>
      </c>
    </row>
    <row r="35" spans="1:12">
      <c r="A35" s="13"/>
      <c r="B35" s="13"/>
      <c r="C35" s="2" t="s">
        <v>2</v>
      </c>
      <c r="D35" s="11">
        <v>38</v>
      </c>
      <c r="E35" s="11">
        <v>18</v>
      </c>
      <c r="F35" s="11">
        <f>SUM(D35:E35)</f>
        <v>56</v>
      </c>
      <c r="G35" s="16"/>
      <c r="H35" s="16"/>
      <c r="I35" s="16"/>
      <c r="J35" s="15"/>
      <c r="K35" s="15"/>
      <c r="L35" s="13"/>
    </row>
    <row r="36" spans="1:12" ht="21.6" customHeight="1">
      <c r="A36" s="13">
        <v>8</v>
      </c>
      <c r="B36" s="13" t="s">
        <v>63</v>
      </c>
      <c r="C36" s="2" t="s">
        <v>18</v>
      </c>
      <c r="D36" s="11">
        <v>36</v>
      </c>
      <c r="E36" s="11">
        <v>18</v>
      </c>
      <c r="F36" s="11">
        <f>SUM(D36:E36)</f>
        <v>54</v>
      </c>
      <c r="G36" s="14">
        <f>(F36+F37+F38+F39+F40+F41+F42+F43+F44+F45)/10</f>
        <v>54.9</v>
      </c>
      <c r="H36" s="14">
        <v>10</v>
      </c>
      <c r="I36" s="14">
        <v>25.71</v>
      </c>
      <c r="J36" s="14"/>
      <c r="K36" s="14"/>
      <c r="L36" s="13">
        <f>G36+H36+I36</f>
        <v>90.610000000000014</v>
      </c>
    </row>
    <row r="37" spans="1:12" ht="19.350000000000001" customHeight="1">
      <c r="A37" s="13"/>
      <c r="B37" s="13"/>
      <c r="C37" s="2" t="s">
        <v>50</v>
      </c>
      <c r="D37" s="11">
        <v>38</v>
      </c>
      <c r="E37" s="11">
        <v>18</v>
      </c>
      <c r="F37" s="11">
        <f t="shared" ref="F37:F45" si="4">SUM(D37:E37)</f>
        <v>56</v>
      </c>
      <c r="G37" s="15"/>
      <c r="H37" s="15"/>
      <c r="I37" s="15"/>
      <c r="J37" s="15"/>
      <c r="K37" s="15"/>
      <c r="L37" s="13"/>
    </row>
    <row r="38" spans="1:12" ht="19.2" customHeight="1">
      <c r="A38" s="13"/>
      <c r="B38" s="13"/>
      <c r="C38" s="2" t="s">
        <v>10</v>
      </c>
      <c r="D38" s="11">
        <v>36</v>
      </c>
      <c r="E38" s="11">
        <v>15</v>
      </c>
      <c r="F38" s="11">
        <f t="shared" si="4"/>
        <v>51</v>
      </c>
      <c r="G38" s="15"/>
      <c r="H38" s="15"/>
      <c r="I38" s="15"/>
      <c r="J38" s="15"/>
      <c r="K38" s="15"/>
      <c r="L38" s="13"/>
    </row>
    <row r="39" spans="1:12" ht="19.350000000000001" customHeight="1">
      <c r="A39" s="13"/>
      <c r="B39" s="13"/>
      <c r="C39" s="2" t="s">
        <v>12</v>
      </c>
      <c r="D39" s="11">
        <v>38</v>
      </c>
      <c r="E39" s="11">
        <v>18</v>
      </c>
      <c r="F39" s="11">
        <f t="shared" si="4"/>
        <v>56</v>
      </c>
      <c r="G39" s="15"/>
      <c r="H39" s="15"/>
      <c r="I39" s="15"/>
      <c r="J39" s="15"/>
      <c r="K39" s="15"/>
      <c r="L39" s="13"/>
    </row>
    <row r="40" spans="1:12" ht="19.350000000000001" customHeight="1">
      <c r="A40" s="13"/>
      <c r="B40" s="13"/>
      <c r="C40" s="2" t="s">
        <v>64</v>
      </c>
      <c r="D40" s="11">
        <v>38</v>
      </c>
      <c r="E40" s="11">
        <v>18</v>
      </c>
      <c r="F40" s="11">
        <f t="shared" si="4"/>
        <v>56</v>
      </c>
      <c r="G40" s="15"/>
      <c r="H40" s="15"/>
      <c r="I40" s="15"/>
      <c r="J40" s="15"/>
      <c r="K40" s="15"/>
      <c r="L40" s="13"/>
    </row>
    <row r="41" spans="1:12" ht="19.350000000000001" customHeight="1">
      <c r="A41" s="13"/>
      <c r="B41" s="13"/>
      <c r="C41" s="2" t="s">
        <v>65</v>
      </c>
      <c r="D41" s="11">
        <v>38</v>
      </c>
      <c r="E41" s="11">
        <v>18</v>
      </c>
      <c r="F41" s="11">
        <f t="shared" si="4"/>
        <v>56</v>
      </c>
      <c r="G41" s="15"/>
      <c r="H41" s="15"/>
      <c r="I41" s="15"/>
      <c r="J41" s="15"/>
      <c r="K41" s="15"/>
      <c r="L41" s="13"/>
    </row>
    <row r="42" spans="1:12" ht="19.350000000000001" customHeight="1">
      <c r="A42" s="13"/>
      <c r="B42" s="13"/>
      <c r="C42" s="2" t="s">
        <v>66</v>
      </c>
      <c r="D42" s="11">
        <v>38</v>
      </c>
      <c r="E42" s="11">
        <v>18</v>
      </c>
      <c r="F42" s="11">
        <f t="shared" si="4"/>
        <v>56</v>
      </c>
      <c r="G42" s="15"/>
      <c r="H42" s="15"/>
      <c r="I42" s="15"/>
      <c r="J42" s="15"/>
      <c r="K42" s="15"/>
      <c r="L42" s="13"/>
    </row>
    <row r="43" spans="1:12" ht="19.350000000000001" customHeight="1">
      <c r="A43" s="13"/>
      <c r="B43" s="13"/>
      <c r="C43" s="2" t="s">
        <v>1</v>
      </c>
      <c r="D43" s="11">
        <v>36</v>
      </c>
      <c r="E43" s="11">
        <v>18</v>
      </c>
      <c r="F43" s="11">
        <f t="shared" si="4"/>
        <v>54</v>
      </c>
      <c r="G43" s="15"/>
      <c r="H43" s="15"/>
      <c r="I43" s="15"/>
      <c r="J43" s="15"/>
      <c r="K43" s="15"/>
      <c r="L43" s="13"/>
    </row>
    <row r="44" spans="1:12" ht="19.350000000000001" customHeight="1">
      <c r="A44" s="13"/>
      <c r="B44" s="13"/>
      <c r="C44" s="4" t="s">
        <v>67</v>
      </c>
      <c r="D44" s="11">
        <v>36</v>
      </c>
      <c r="E44" s="11">
        <v>18</v>
      </c>
      <c r="F44" s="11">
        <f t="shared" si="4"/>
        <v>54</v>
      </c>
      <c r="G44" s="15"/>
      <c r="H44" s="15"/>
      <c r="I44" s="15"/>
      <c r="J44" s="15"/>
      <c r="K44" s="15"/>
      <c r="L44" s="13"/>
    </row>
    <row r="45" spans="1:12" ht="18.600000000000001" customHeight="1">
      <c r="A45" s="13"/>
      <c r="B45" s="13"/>
      <c r="C45" s="2" t="s">
        <v>62</v>
      </c>
      <c r="D45" s="11">
        <v>38</v>
      </c>
      <c r="E45" s="11">
        <v>18</v>
      </c>
      <c r="F45" s="11">
        <f t="shared" si="4"/>
        <v>56</v>
      </c>
      <c r="G45" s="16"/>
      <c r="H45" s="16"/>
      <c r="I45" s="16"/>
      <c r="J45" s="16"/>
      <c r="K45" s="16"/>
      <c r="L45" s="13"/>
    </row>
    <row r="46" spans="1:12" ht="19.350000000000001" customHeight="1">
      <c r="A46" s="13">
        <v>9</v>
      </c>
      <c r="B46" s="13" t="s">
        <v>27</v>
      </c>
      <c r="C46" s="2" t="s">
        <v>18</v>
      </c>
      <c r="D46" s="11">
        <v>38</v>
      </c>
      <c r="E46" s="11">
        <v>18</v>
      </c>
      <c r="F46" s="11">
        <f>SUM(D46:E46)</f>
        <v>56</v>
      </c>
      <c r="G46" s="14">
        <f>(F46+F47+F48+F49+F50+F51)/6</f>
        <v>55.333333333333336</v>
      </c>
      <c r="H46" s="14">
        <v>10</v>
      </c>
      <c r="I46" s="14">
        <v>25.2</v>
      </c>
      <c r="J46" s="14"/>
      <c r="K46" s="14"/>
      <c r="L46" s="13">
        <v>90.53</v>
      </c>
    </row>
    <row r="47" spans="1:12" ht="19.350000000000001" customHeight="1">
      <c r="A47" s="13"/>
      <c r="B47" s="13"/>
      <c r="C47" s="2" t="s">
        <v>48</v>
      </c>
      <c r="D47" s="11">
        <v>38</v>
      </c>
      <c r="E47" s="11">
        <v>18</v>
      </c>
      <c r="F47" s="11">
        <f t="shared" ref="F47:F51" si="5">SUM(D47:E47)</f>
        <v>56</v>
      </c>
      <c r="G47" s="15"/>
      <c r="H47" s="15"/>
      <c r="I47" s="15"/>
      <c r="J47" s="15"/>
      <c r="K47" s="15"/>
      <c r="L47" s="13"/>
    </row>
    <row r="48" spans="1:12" ht="19.2" customHeight="1">
      <c r="A48" s="13"/>
      <c r="B48" s="13"/>
      <c r="C48" s="2" t="s">
        <v>68</v>
      </c>
      <c r="D48" s="11">
        <v>36</v>
      </c>
      <c r="E48" s="11">
        <v>18</v>
      </c>
      <c r="F48" s="11">
        <f t="shared" si="5"/>
        <v>54</v>
      </c>
      <c r="G48" s="15"/>
      <c r="H48" s="15"/>
      <c r="I48" s="15"/>
      <c r="J48" s="15"/>
      <c r="K48" s="15"/>
      <c r="L48" s="13"/>
    </row>
    <row r="49" spans="1:12" ht="18.75" customHeight="1">
      <c r="A49" s="13"/>
      <c r="B49" s="13"/>
      <c r="C49" s="2" t="s">
        <v>69</v>
      </c>
      <c r="D49" s="11">
        <v>38</v>
      </c>
      <c r="E49" s="11">
        <v>18</v>
      </c>
      <c r="F49" s="11">
        <f t="shared" si="5"/>
        <v>56</v>
      </c>
      <c r="G49" s="15"/>
      <c r="H49" s="15"/>
      <c r="I49" s="15"/>
      <c r="J49" s="15"/>
      <c r="K49" s="15"/>
      <c r="L49" s="13"/>
    </row>
    <row r="50" spans="1:12" ht="18.75" customHeight="1">
      <c r="A50" s="13"/>
      <c r="B50" s="13"/>
      <c r="C50" s="2" t="s">
        <v>62</v>
      </c>
      <c r="D50" s="11">
        <v>38</v>
      </c>
      <c r="E50" s="11">
        <v>18</v>
      </c>
      <c r="F50" s="11">
        <f t="shared" si="5"/>
        <v>56</v>
      </c>
      <c r="G50" s="15"/>
      <c r="H50" s="15"/>
      <c r="I50" s="15"/>
      <c r="J50" s="15"/>
      <c r="K50" s="15"/>
      <c r="L50" s="13"/>
    </row>
    <row r="51" spans="1:12" ht="17.25" customHeight="1">
      <c r="A51" s="13"/>
      <c r="B51" s="13"/>
      <c r="C51" s="2" t="s">
        <v>10</v>
      </c>
      <c r="D51" s="11">
        <v>36</v>
      </c>
      <c r="E51" s="11">
        <v>18</v>
      </c>
      <c r="F51" s="11">
        <f t="shared" si="5"/>
        <v>54</v>
      </c>
      <c r="G51" s="16"/>
      <c r="H51" s="16"/>
      <c r="I51" s="16"/>
      <c r="J51" s="16"/>
      <c r="K51" s="16"/>
      <c r="L51" s="13"/>
    </row>
    <row r="52" spans="1:12" ht="19.350000000000001" customHeight="1">
      <c r="A52" s="13">
        <v>10</v>
      </c>
      <c r="B52" s="13" t="s">
        <v>31</v>
      </c>
      <c r="C52" s="2" t="s">
        <v>70</v>
      </c>
      <c r="D52" s="11">
        <v>36</v>
      </c>
      <c r="E52" s="11">
        <v>18</v>
      </c>
      <c r="F52" s="11">
        <f>SUM(D52:E52)</f>
        <v>54</v>
      </c>
      <c r="G52" s="14">
        <f>(F52+F53+F54+F55+F56+F57+F58)/7</f>
        <v>53.714285714285715</v>
      </c>
      <c r="H52" s="14">
        <v>10</v>
      </c>
      <c r="I52" s="14">
        <v>26.79</v>
      </c>
      <c r="J52" s="14"/>
      <c r="K52" s="14"/>
      <c r="L52" s="13">
        <v>90.5</v>
      </c>
    </row>
    <row r="53" spans="1:12" ht="19.350000000000001" customHeight="1">
      <c r="A53" s="13"/>
      <c r="B53" s="13"/>
      <c r="C53" s="2" t="s">
        <v>11</v>
      </c>
      <c r="D53" s="11">
        <v>38</v>
      </c>
      <c r="E53" s="11">
        <v>18</v>
      </c>
      <c r="F53" s="11">
        <f t="shared" ref="F53:F58" si="6">SUM(D53:E53)</f>
        <v>56</v>
      </c>
      <c r="G53" s="15"/>
      <c r="H53" s="15"/>
      <c r="I53" s="15"/>
      <c r="J53" s="15"/>
      <c r="K53" s="15"/>
      <c r="L53" s="13"/>
    </row>
    <row r="54" spans="1:12" ht="19.350000000000001" customHeight="1">
      <c r="A54" s="13"/>
      <c r="B54" s="13"/>
      <c r="C54" s="2" t="s">
        <v>25</v>
      </c>
      <c r="D54" s="11">
        <v>36</v>
      </c>
      <c r="E54" s="11">
        <v>18</v>
      </c>
      <c r="F54" s="11">
        <f t="shared" si="6"/>
        <v>54</v>
      </c>
      <c r="G54" s="15"/>
      <c r="H54" s="15"/>
      <c r="I54" s="15"/>
      <c r="J54" s="15"/>
      <c r="K54" s="15"/>
      <c r="L54" s="13"/>
    </row>
    <row r="55" spans="1:12" ht="19.350000000000001" customHeight="1">
      <c r="A55" s="13"/>
      <c r="B55" s="13"/>
      <c r="C55" s="2" t="s">
        <v>71</v>
      </c>
      <c r="D55" s="11">
        <v>34</v>
      </c>
      <c r="E55" s="11">
        <v>15</v>
      </c>
      <c r="F55" s="11">
        <f t="shared" si="6"/>
        <v>49</v>
      </c>
      <c r="G55" s="15"/>
      <c r="H55" s="15"/>
      <c r="I55" s="15"/>
      <c r="J55" s="15"/>
      <c r="K55" s="15"/>
      <c r="L55" s="13"/>
    </row>
    <row r="56" spans="1:12" ht="19.350000000000001" customHeight="1">
      <c r="A56" s="13"/>
      <c r="B56" s="13"/>
      <c r="C56" s="2" t="s">
        <v>47</v>
      </c>
      <c r="D56" s="11">
        <v>38</v>
      </c>
      <c r="E56" s="11">
        <v>18</v>
      </c>
      <c r="F56" s="11">
        <f t="shared" si="6"/>
        <v>56</v>
      </c>
      <c r="G56" s="15"/>
      <c r="H56" s="15"/>
      <c r="I56" s="15"/>
      <c r="J56" s="15"/>
      <c r="K56" s="15"/>
      <c r="L56" s="13"/>
    </row>
    <row r="57" spans="1:12" ht="19.350000000000001" customHeight="1">
      <c r="A57" s="13"/>
      <c r="B57" s="13"/>
      <c r="C57" s="2" t="s">
        <v>58</v>
      </c>
      <c r="D57" s="11">
        <v>38</v>
      </c>
      <c r="E57" s="11">
        <v>18</v>
      </c>
      <c r="F57" s="11">
        <f t="shared" si="6"/>
        <v>56</v>
      </c>
      <c r="G57" s="15"/>
      <c r="H57" s="15"/>
      <c r="I57" s="15"/>
      <c r="J57" s="15"/>
      <c r="K57" s="15"/>
      <c r="L57" s="13"/>
    </row>
    <row r="58" spans="1:12" ht="19.350000000000001" customHeight="1">
      <c r="A58" s="13"/>
      <c r="B58" s="13"/>
      <c r="C58" s="2" t="s">
        <v>72</v>
      </c>
      <c r="D58" s="11">
        <v>36</v>
      </c>
      <c r="E58" s="11">
        <v>15</v>
      </c>
      <c r="F58" s="11">
        <f t="shared" si="6"/>
        <v>51</v>
      </c>
      <c r="G58" s="16"/>
      <c r="H58" s="16"/>
      <c r="I58" s="16"/>
      <c r="J58" s="16"/>
      <c r="K58" s="16"/>
      <c r="L58" s="13"/>
    </row>
    <row r="59" spans="1:12" ht="18.75" customHeight="1">
      <c r="A59" s="13">
        <v>11</v>
      </c>
      <c r="B59" s="13" t="s">
        <v>73</v>
      </c>
      <c r="C59" s="2" t="s">
        <v>18</v>
      </c>
      <c r="D59" s="11">
        <v>36</v>
      </c>
      <c r="E59" s="11">
        <v>18</v>
      </c>
      <c r="F59" s="11">
        <f>SUM(D59:E59)</f>
        <v>54</v>
      </c>
      <c r="G59" s="14">
        <f>(F59+F60+F61+F62+F63+F64+F65)/7</f>
        <v>54.857142857142854</v>
      </c>
      <c r="H59" s="14">
        <v>10</v>
      </c>
      <c r="I59" s="14">
        <v>25.56</v>
      </c>
      <c r="J59" s="14"/>
      <c r="K59" s="14"/>
      <c r="L59" s="13">
        <v>90.42</v>
      </c>
    </row>
    <row r="60" spans="1:12" ht="19.2" customHeight="1">
      <c r="A60" s="13"/>
      <c r="B60" s="13"/>
      <c r="C60" s="2" t="s">
        <v>10</v>
      </c>
      <c r="D60" s="11">
        <v>36</v>
      </c>
      <c r="E60" s="11">
        <v>18</v>
      </c>
      <c r="F60" s="11">
        <f t="shared" ref="F60:F65" si="7">SUM(D60:E60)</f>
        <v>54</v>
      </c>
      <c r="G60" s="15"/>
      <c r="H60" s="15"/>
      <c r="I60" s="15"/>
      <c r="J60" s="15"/>
      <c r="K60" s="15"/>
      <c r="L60" s="13"/>
    </row>
    <row r="61" spans="1:12" ht="19.2" customHeight="1">
      <c r="A61" s="13"/>
      <c r="B61" s="13"/>
      <c r="C61" s="2" t="s">
        <v>62</v>
      </c>
      <c r="D61" s="11">
        <v>38</v>
      </c>
      <c r="E61" s="11">
        <v>18</v>
      </c>
      <c r="F61" s="11">
        <f t="shared" si="7"/>
        <v>56</v>
      </c>
      <c r="G61" s="15"/>
      <c r="H61" s="15"/>
      <c r="I61" s="15"/>
      <c r="J61" s="15"/>
      <c r="K61" s="15"/>
      <c r="L61" s="13"/>
    </row>
    <row r="62" spans="1:12" ht="19.2" customHeight="1">
      <c r="A62" s="13"/>
      <c r="B62" s="13"/>
      <c r="C62" s="2" t="s">
        <v>61</v>
      </c>
      <c r="D62" s="11">
        <v>38</v>
      </c>
      <c r="E62" s="11">
        <v>18</v>
      </c>
      <c r="F62" s="11">
        <f t="shared" si="7"/>
        <v>56</v>
      </c>
      <c r="G62" s="15"/>
      <c r="H62" s="15"/>
      <c r="I62" s="15"/>
      <c r="J62" s="15"/>
      <c r="K62" s="15"/>
      <c r="L62" s="13"/>
    </row>
    <row r="63" spans="1:12" ht="19.350000000000001" customHeight="1">
      <c r="A63" s="13"/>
      <c r="B63" s="13"/>
      <c r="C63" s="2" t="s">
        <v>12</v>
      </c>
      <c r="D63" s="11">
        <v>36</v>
      </c>
      <c r="E63" s="11">
        <v>18</v>
      </c>
      <c r="F63" s="11">
        <f t="shared" si="7"/>
        <v>54</v>
      </c>
      <c r="G63" s="15"/>
      <c r="H63" s="15"/>
      <c r="I63" s="15"/>
      <c r="J63" s="15"/>
      <c r="K63" s="15"/>
      <c r="L63" s="13"/>
    </row>
    <row r="64" spans="1:12" ht="19.350000000000001" customHeight="1">
      <c r="A64" s="13"/>
      <c r="B64" s="13"/>
      <c r="C64" s="2" t="s">
        <v>20</v>
      </c>
      <c r="D64" s="11">
        <v>38</v>
      </c>
      <c r="E64" s="11">
        <v>18</v>
      </c>
      <c r="F64" s="11">
        <f t="shared" si="7"/>
        <v>56</v>
      </c>
      <c r="G64" s="15"/>
      <c r="H64" s="15"/>
      <c r="I64" s="15"/>
      <c r="J64" s="15"/>
      <c r="K64" s="15"/>
      <c r="L64" s="13"/>
    </row>
    <row r="65" spans="1:12" ht="19.2" customHeight="1">
      <c r="A65" s="13"/>
      <c r="B65" s="13"/>
      <c r="C65" s="2" t="s">
        <v>74</v>
      </c>
      <c r="D65" s="11">
        <v>36</v>
      </c>
      <c r="E65" s="11">
        <v>18</v>
      </c>
      <c r="F65" s="11">
        <f t="shared" si="7"/>
        <v>54</v>
      </c>
      <c r="G65" s="16"/>
      <c r="H65" s="16"/>
      <c r="I65" s="16"/>
      <c r="J65" s="16"/>
      <c r="K65" s="16"/>
      <c r="L65" s="13"/>
    </row>
    <row r="66" spans="1:12" ht="19.350000000000001" customHeight="1">
      <c r="A66" s="13">
        <v>12</v>
      </c>
      <c r="B66" s="13" t="s">
        <v>21</v>
      </c>
      <c r="C66" s="2" t="s">
        <v>50</v>
      </c>
      <c r="D66" s="11">
        <v>36</v>
      </c>
      <c r="E66" s="11">
        <v>18</v>
      </c>
      <c r="F66" s="11">
        <f>SUM(D66:E66)</f>
        <v>54</v>
      </c>
      <c r="G66" s="14">
        <f>(F66+F67+F68+F69+F70)/5</f>
        <v>54.8</v>
      </c>
      <c r="H66" s="14">
        <v>10</v>
      </c>
      <c r="I66" s="14">
        <v>25.41</v>
      </c>
      <c r="J66" s="14"/>
      <c r="K66" s="14"/>
      <c r="L66" s="13">
        <f>G66+H66+I66</f>
        <v>90.21</v>
      </c>
    </row>
    <row r="67" spans="1:12" ht="19.350000000000001" customHeight="1">
      <c r="A67" s="13"/>
      <c r="B67" s="13"/>
      <c r="C67" s="2" t="s">
        <v>75</v>
      </c>
      <c r="D67" s="11">
        <v>38</v>
      </c>
      <c r="E67" s="11">
        <v>18</v>
      </c>
      <c r="F67" s="11">
        <f t="shared" ref="F67:F70" si="8">SUM(D67:E67)</f>
        <v>56</v>
      </c>
      <c r="G67" s="15"/>
      <c r="H67" s="15"/>
      <c r="I67" s="15"/>
      <c r="J67" s="15"/>
      <c r="K67" s="15"/>
      <c r="L67" s="13"/>
    </row>
    <row r="68" spans="1:12">
      <c r="A68" s="13"/>
      <c r="B68" s="13"/>
      <c r="C68" s="2" t="s">
        <v>0</v>
      </c>
      <c r="D68" s="11">
        <v>38</v>
      </c>
      <c r="E68" s="11">
        <v>18</v>
      </c>
      <c r="F68" s="11">
        <f t="shared" si="8"/>
        <v>56</v>
      </c>
      <c r="G68" s="15"/>
      <c r="H68" s="15"/>
      <c r="I68" s="15"/>
      <c r="J68" s="15"/>
      <c r="K68" s="15"/>
      <c r="L68" s="13"/>
    </row>
    <row r="69" spans="1:12">
      <c r="A69" s="13"/>
      <c r="B69" s="13"/>
      <c r="C69" s="2" t="s">
        <v>76</v>
      </c>
      <c r="D69" s="11">
        <v>36</v>
      </c>
      <c r="E69" s="11">
        <v>18</v>
      </c>
      <c r="F69" s="11">
        <f t="shared" si="8"/>
        <v>54</v>
      </c>
      <c r="G69" s="15"/>
      <c r="H69" s="15"/>
      <c r="I69" s="15"/>
      <c r="J69" s="15"/>
      <c r="K69" s="15"/>
      <c r="L69" s="13"/>
    </row>
    <row r="70" spans="1:12">
      <c r="A70" s="13"/>
      <c r="B70" s="13"/>
      <c r="C70" s="2" t="s">
        <v>64</v>
      </c>
      <c r="D70" s="11">
        <v>36</v>
      </c>
      <c r="E70" s="11">
        <v>18</v>
      </c>
      <c r="F70" s="11">
        <f t="shared" si="8"/>
        <v>54</v>
      </c>
      <c r="G70" s="16"/>
      <c r="H70" s="16"/>
      <c r="I70" s="16"/>
      <c r="J70" s="16"/>
      <c r="K70" s="16"/>
      <c r="L70" s="13"/>
    </row>
    <row r="71" spans="1:12" ht="19.350000000000001" customHeight="1">
      <c r="A71" s="13">
        <v>13</v>
      </c>
      <c r="B71" s="13" t="s">
        <v>77</v>
      </c>
      <c r="C71" s="2" t="s">
        <v>18</v>
      </c>
      <c r="D71" s="11">
        <v>36</v>
      </c>
      <c r="E71" s="11">
        <v>18</v>
      </c>
      <c r="F71" s="11">
        <f>SUM(D71:E71)</f>
        <v>54</v>
      </c>
      <c r="G71" s="14">
        <f>(F71+F72+F73+F74+F75+F76+F77+F78+F79+F80+F81)/11</f>
        <v>54.454545454545453</v>
      </c>
      <c r="H71" s="14">
        <v>10</v>
      </c>
      <c r="I71" s="14">
        <v>26.67</v>
      </c>
      <c r="J71" s="14"/>
      <c r="K71" s="14">
        <v>1</v>
      </c>
      <c r="L71" s="13">
        <v>90.12</v>
      </c>
    </row>
    <row r="72" spans="1:12" ht="19.350000000000001" customHeight="1">
      <c r="A72" s="13"/>
      <c r="B72" s="13"/>
      <c r="C72" s="2" t="s">
        <v>70</v>
      </c>
      <c r="D72" s="11">
        <v>36</v>
      </c>
      <c r="E72" s="11">
        <v>18</v>
      </c>
      <c r="F72" s="11">
        <f t="shared" ref="F72:F81" si="9">SUM(D72:E72)</f>
        <v>54</v>
      </c>
      <c r="G72" s="15"/>
      <c r="H72" s="15"/>
      <c r="I72" s="15"/>
      <c r="J72" s="15"/>
      <c r="K72" s="15"/>
      <c r="L72" s="13"/>
    </row>
    <row r="73" spans="1:12" ht="19.2" customHeight="1">
      <c r="A73" s="13"/>
      <c r="B73" s="13"/>
      <c r="C73" s="2" t="s">
        <v>11</v>
      </c>
      <c r="D73" s="11">
        <v>36</v>
      </c>
      <c r="E73" s="11">
        <v>18</v>
      </c>
      <c r="F73" s="11">
        <f t="shared" si="9"/>
        <v>54</v>
      </c>
      <c r="G73" s="15"/>
      <c r="H73" s="15"/>
      <c r="I73" s="15"/>
      <c r="J73" s="15"/>
      <c r="K73" s="15"/>
      <c r="L73" s="13"/>
    </row>
    <row r="74" spans="1:12" ht="19.350000000000001" customHeight="1">
      <c r="A74" s="13"/>
      <c r="B74" s="13"/>
      <c r="C74" s="2" t="s">
        <v>48</v>
      </c>
      <c r="D74" s="11">
        <v>38</v>
      </c>
      <c r="E74" s="11">
        <v>18</v>
      </c>
      <c r="F74" s="11">
        <f t="shared" si="9"/>
        <v>56</v>
      </c>
      <c r="G74" s="15"/>
      <c r="H74" s="15"/>
      <c r="I74" s="15"/>
      <c r="J74" s="15"/>
      <c r="K74" s="15"/>
      <c r="L74" s="13"/>
    </row>
    <row r="75" spans="1:12" ht="19.350000000000001" customHeight="1">
      <c r="A75" s="13"/>
      <c r="B75" s="13"/>
      <c r="C75" s="2" t="s">
        <v>47</v>
      </c>
      <c r="D75" s="11">
        <v>38</v>
      </c>
      <c r="E75" s="11">
        <v>18</v>
      </c>
      <c r="F75" s="11">
        <f t="shared" si="9"/>
        <v>56</v>
      </c>
      <c r="G75" s="15"/>
      <c r="H75" s="15"/>
      <c r="I75" s="15"/>
      <c r="J75" s="15"/>
      <c r="K75" s="15"/>
      <c r="L75" s="13"/>
    </row>
    <row r="76" spans="1:12" ht="19.350000000000001" customHeight="1">
      <c r="A76" s="13"/>
      <c r="B76" s="13"/>
      <c r="C76" s="2" t="s">
        <v>22</v>
      </c>
      <c r="D76" s="11">
        <v>38</v>
      </c>
      <c r="E76" s="11">
        <v>18</v>
      </c>
      <c r="F76" s="11">
        <f t="shared" si="9"/>
        <v>56</v>
      </c>
      <c r="G76" s="15"/>
      <c r="H76" s="15"/>
      <c r="I76" s="15"/>
      <c r="J76" s="15"/>
      <c r="K76" s="15"/>
      <c r="L76" s="13"/>
    </row>
    <row r="77" spans="1:12" ht="19.350000000000001" customHeight="1">
      <c r="A77" s="13"/>
      <c r="B77" s="13"/>
      <c r="C77" s="2" t="s">
        <v>58</v>
      </c>
      <c r="D77" s="11">
        <v>38</v>
      </c>
      <c r="E77" s="11">
        <v>18</v>
      </c>
      <c r="F77" s="11">
        <f t="shared" si="9"/>
        <v>56</v>
      </c>
      <c r="G77" s="15"/>
      <c r="H77" s="15"/>
      <c r="I77" s="15"/>
      <c r="J77" s="15"/>
      <c r="K77" s="15"/>
      <c r="L77" s="13"/>
    </row>
    <row r="78" spans="1:12" ht="19.350000000000001" customHeight="1">
      <c r="A78" s="13"/>
      <c r="B78" s="13"/>
      <c r="C78" s="2" t="s">
        <v>59</v>
      </c>
      <c r="D78" s="11">
        <v>36</v>
      </c>
      <c r="E78" s="11">
        <v>15</v>
      </c>
      <c r="F78" s="11">
        <f t="shared" si="9"/>
        <v>51</v>
      </c>
      <c r="G78" s="15"/>
      <c r="H78" s="15"/>
      <c r="I78" s="15"/>
      <c r="J78" s="15"/>
      <c r="K78" s="15"/>
      <c r="L78" s="13"/>
    </row>
    <row r="79" spans="1:12" ht="19.350000000000001" customHeight="1">
      <c r="A79" s="13"/>
      <c r="B79" s="13"/>
      <c r="C79" s="2" t="s">
        <v>72</v>
      </c>
      <c r="D79" s="11">
        <v>34</v>
      </c>
      <c r="E79" s="11">
        <v>18</v>
      </c>
      <c r="F79" s="11">
        <f t="shared" si="9"/>
        <v>52</v>
      </c>
      <c r="G79" s="15"/>
      <c r="H79" s="15"/>
      <c r="I79" s="15"/>
      <c r="J79" s="15"/>
      <c r="K79" s="15"/>
      <c r="L79" s="13"/>
    </row>
    <row r="80" spans="1:12" ht="19.350000000000001" customHeight="1">
      <c r="A80" s="13"/>
      <c r="B80" s="13"/>
      <c r="C80" s="2" t="s">
        <v>10</v>
      </c>
      <c r="D80" s="11">
        <v>38</v>
      </c>
      <c r="E80" s="11">
        <v>18</v>
      </c>
      <c r="F80" s="11">
        <f t="shared" si="9"/>
        <v>56</v>
      </c>
      <c r="G80" s="15"/>
      <c r="H80" s="15"/>
      <c r="I80" s="15"/>
      <c r="J80" s="15"/>
      <c r="K80" s="15"/>
      <c r="L80" s="13"/>
    </row>
    <row r="81" spans="1:12" ht="19.350000000000001" customHeight="1">
      <c r="A81" s="13"/>
      <c r="B81" s="13"/>
      <c r="C81" s="2" t="s">
        <v>68</v>
      </c>
      <c r="D81" s="11">
        <v>36</v>
      </c>
      <c r="E81" s="11">
        <v>18</v>
      </c>
      <c r="F81" s="11">
        <f t="shared" si="9"/>
        <v>54</v>
      </c>
      <c r="G81" s="16"/>
      <c r="H81" s="16"/>
      <c r="I81" s="16"/>
      <c r="J81" s="16"/>
      <c r="K81" s="16"/>
      <c r="L81" s="13"/>
    </row>
    <row r="82" spans="1:12" ht="19.350000000000001" customHeight="1">
      <c r="A82" s="13">
        <v>14</v>
      </c>
      <c r="B82" s="13" t="s">
        <v>78</v>
      </c>
      <c r="C82" s="2" t="s">
        <v>18</v>
      </c>
      <c r="D82" s="11">
        <v>36</v>
      </c>
      <c r="E82" s="11">
        <v>18</v>
      </c>
      <c r="F82" s="11">
        <f>SUM(D82:E82)</f>
        <v>54</v>
      </c>
      <c r="G82" s="14">
        <f>(F82+F83+F84+F85+F86+F87)/6</f>
        <v>54.666666666666664</v>
      </c>
      <c r="H82" s="14">
        <v>10</v>
      </c>
      <c r="I82" s="14">
        <v>25.35</v>
      </c>
      <c r="J82" s="14"/>
      <c r="K82" s="14"/>
      <c r="L82" s="13">
        <v>90.02</v>
      </c>
    </row>
    <row r="83" spans="1:12" ht="19.350000000000001" customHeight="1">
      <c r="A83" s="13"/>
      <c r="B83" s="13"/>
      <c r="C83" s="2" t="s">
        <v>61</v>
      </c>
      <c r="D83" s="11">
        <v>38</v>
      </c>
      <c r="E83" s="11">
        <v>18</v>
      </c>
      <c r="F83" s="11">
        <f t="shared" ref="F83:F87" si="10">SUM(D83:E83)</f>
        <v>56</v>
      </c>
      <c r="G83" s="15"/>
      <c r="H83" s="15"/>
      <c r="I83" s="15"/>
      <c r="J83" s="15"/>
      <c r="K83" s="15"/>
      <c r="L83" s="13"/>
    </row>
    <row r="84" spans="1:12" ht="18.75" customHeight="1">
      <c r="A84" s="13"/>
      <c r="B84" s="13"/>
      <c r="C84" s="2" t="s">
        <v>62</v>
      </c>
      <c r="D84" s="11">
        <v>38</v>
      </c>
      <c r="E84" s="11">
        <v>18</v>
      </c>
      <c r="F84" s="11">
        <f t="shared" si="10"/>
        <v>56</v>
      </c>
      <c r="G84" s="15"/>
      <c r="H84" s="15"/>
      <c r="I84" s="15"/>
      <c r="J84" s="15"/>
      <c r="K84" s="15"/>
      <c r="L84" s="13"/>
    </row>
    <row r="85" spans="1:12" ht="19.350000000000001" customHeight="1">
      <c r="A85" s="13"/>
      <c r="B85" s="13"/>
      <c r="C85" s="2" t="s">
        <v>60</v>
      </c>
      <c r="D85" s="11">
        <v>36</v>
      </c>
      <c r="E85" s="11">
        <v>18</v>
      </c>
      <c r="F85" s="11">
        <f t="shared" si="10"/>
        <v>54</v>
      </c>
      <c r="G85" s="15"/>
      <c r="H85" s="15"/>
      <c r="I85" s="15"/>
      <c r="J85" s="15"/>
      <c r="K85" s="15"/>
      <c r="L85" s="13"/>
    </row>
    <row r="86" spans="1:12" ht="19.350000000000001" customHeight="1">
      <c r="A86" s="13"/>
      <c r="B86" s="13"/>
      <c r="C86" s="3" t="s">
        <v>12</v>
      </c>
      <c r="D86" s="11">
        <v>36</v>
      </c>
      <c r="E86" s="11">
        <v>18</v>
      </c>
      <c r="F86" s="11">
        <f t="shared" si="10"/>
        <v>54</v>
      </c>
      <c r="G86" s="15"/>
      <c r="H86" s="15"/>
      <c r="I86" s="15"/>
      <c r="J86" s="15"/>
      <c r="K86" s="15"/>
      <c r="L86" s="13"/>
    </row>
    <row r="87" spans="1:12" ht="19.350000000000001" customHeight="1">
      <c r="A87" s="13"/>
      <c r="B87" s="13"/>
      <c r="C87" s="2" t="s">
        <v>10</v>
      </c>
      <c r="D87" s="11">
        <v>36</v>
      </c>
      <c r="E87" s="11">
        <v>18</v>
      </c>
      <c r="F87" s="11">
        <f t="shared" si="10"/>
        <v>54</v>
      </c>
      <c r="G87" s="16"/>
      <c r="H87" s="16"/>
      <c r="I87" s="16"/>
      <c r="J87" s="16"/>
      <c r="K87" s="16"/>
      <c r="L87" s="13"/>
    </row>
    <row r="88" spans="1:12" ht="19.350000000000001" customHeight="1">
      <c r="A88" s="14">
        <v>15</v>
      </c>
      <c r="B88" s="14" t="s">
        <v>79</v>
      </c>
      <c r="C88" s="2" t="s">
        <v>11</v>
      </c>
      <c r="D88" s="11">
        <v>36</v>
      </c>
      <c r="E88" s="11">
        <v>15</v>
      </c>
      <c r="F88" s="11">
        <f>SUM(D88:E88)</f>
        <v>51</v>
      </c>
      <c r="G88" s="14">
        <f>(F88+F89+F90+F91+F92+F93+F94+F95+F96)/9</f>
        <v>53.555555555555557</v>
      </c>
      <c r="H88" s="14">
        <v>10</v>
      </c>
      <c r="I88" s="14">
        <v>25.74</v>
      </c>
      <c r="J88" s="14"/>
      <c r="K88" s="14"/>
      <c r="L88" s="14">
        <v>89.3</v>
      </c>
    </row>
    <row r="89" spans="1:12" ht="19.350000000000001" customHeight="1">
      <c r="A89" s="15"/>
      <c r="B89" s="15"/>
      <c r="C89" s="2" t="s">
        <v>47</v>
      </c>
      <c r="D89" s="11">
        <v>36</v>
      </c>
      <c r="E89" s="11">
        <v>18</v>
      </c>
      <c r="F89" s="11">
        <f t="shared" ref="F89:F96" si="11">SUM(D89:E89)</f>
        <v>54</v>
      </c>
      <c r="G89" s="15"/>
      <c r="H89" s="15"/>
      <c r="I89" s="15"/>
      <c r="J89" s="15"/>
      <c r="K89" s="15"/>
      <c r="L89" s="15"/>
    </row>
    <row r="90" spans="1:12" ht="19.2" customHeight="1">
      <c r="A90" s="15"/>
      <c r="B90" s="15"/>
      <c r="C90" s="2" t="s">
        <v>61</v>
      </c>
      <c r="D90" s="11">
        <v>38</v>
      </c>
      <c r="E90" s="11">
        <v>18</v>
      </c>
      <c r="F90" s="11">
        <f t="shared" si="11"/>
        <v>56</v>
      </c>
      <c r="G90" s="15"/>
      <c r="H90" s="15"/>
      <c r="I90" s="15"/>
      <c r="J90" s="15"/>
      <c r="K90" s="15"/>
      <c r="L90" s="15"/>
    </row>
    <row r="91" spans="1:12" ht="19.350000000000001" customHeight="1">
      <c r="A91" s="15"/>
      <c r="B91" s="15"/>
      <c r="C91" s="2" t="s">
        <v>42</v>
      </c>
      <c r="D91" s="11">
        <v>38</v>
      </c>
      <c r="E91" s="11">
        <v>18</v>
      </c>
      <c r="F91" s="11">
        <f t="shared" si="11"/>
        <v>56</v>
      </c>
      <c r="G91" s="15"/>
      <c r="H91" s="15"/>
      <c r="I91" s="15"/>
      <c r="J91" s="15"/>
      <c r="K91" s="15"/>
      <c r="L91" s="15"/>
    </row>
    <row r="92" spans="1:12" ht="19.350000000000001" customHeight="1">
      <c r="A92" s="15"/>
      <c r="B92" s="15"/>
      <c r="C92" s="2" t="s">
        <v>74</v>
      </c>
      <c r="D92" s="11">
        <v>38</v>
      </c>
      <c r="E92" s="11">
        <v>18</v>
      </c>
      <c r="F92" s="11">
        <f t="shared" si="11"/>
        <v>56</v>
      </c>
      <c r="G92" s="15"/>
      <c r="H92" s="15"/>
      <c r="I92" s="15"/>
      <c r="J92" s="15"/>
      <c r="K92" s="15"/>
      <c r="L92" s="15"/>
    </row>
    <row r="93" spans="1:12" ht="19.350000000000001" customHeight="1">
      <c r="A93" s="15"/>
      <c r="B93" s="15"/>
      <c r="C93" s="3" t="s">
        <v>66</v>
      </c>
      <c r="D93" s="11">
        <v>38</v>
      </c>
      <c r="E93" s="11">
        <v>18</v>
      </c>
      <c r="F93" s="11">
        <f t="shared" si="11"/>
        <v>56</v>
      </c>
      <c r="G93" s="15"/>
      <c r="H93" s="15"/>
      <c r="I93" s="15"/>
      <c r="J93" s="15"/>
      <c r="K93" s="15"/>
      <c r="L93" s="15"/>
    </row>
    <row r="94" spans="1:12" ht="19.350000000000001" customHeight="1">
      <c r="A94" s="15"/>
      <c r="B94" s="15"/>
      <c r="C94" s="3" t="s">
        <v>26</v>
      </c>
      <c r="D94" s="11">
        <v>36</v>
      </c>
      <c r="E94" s="11">
        <v>18</v>
      </c>
      <c r="F94" s="11">
        <f t="shared" si="11"/>
        <v>54</v>
      </c>
      <c r="G94" s="15"/>
      <c r="H94" s="15"/>
      <c r="I94" s="15"/>
      <c r="J94" s="15"/>
      <c r="K94" s="15"/>
      <c r="L94" s="15"/>
    </row>
    <row r="95" spans="1:12" ht="19.350000000000001" customHeight="1">
      <c r="A95" s="15"/>
      <c r="B95" s="15"/>
      <c r="C95" s="3" t="s">
        <v>45</v>
      </c>
      <c r="D95" s="11">
        <v>36</v>
      </c>
      <c r="E95" s="11">
        <v>18</v>
      </c>
      <c r="F95" s="11">
        <f t="shared" si="11"/>
        <v>54</v>
      </c>
      <c r="G95" s="15"/>
      <c r="H95" s="15"/>
      <c r="I95" s="15"/>
      <c r="J95" s="15"/>
      <c r="K95" s="15"/>
      <c r="L95" s="15"/>
    </row>
    <row r="96" spans="1:12" ht="19.2" customHeight="1">
      <c r="A96" s="16"/>
      <c r="B96" s="16"/>
      <c r="C96" s="3" t="s">
        <v>80</v>
      </c>
      <c r="D96" s="11">
        <v>30</v>
      </c>
      <c r="E96" s="11">
        <v>15</v>
      </c>
      <c r="F96" s="11">
        <f t="shared" si="11"/>
        <v>45</v>
      </c>
      <c r="G96" s="16"/>
      <c r="H96" s="16"/>
      <c r="I96" s="16"/>
      <c r="J96" s="16"/>
      <c r="K96" s="16"/>
      <c r="L96" s="16"/>
    </row>
    <row r="97" spans="1:12" ht="19.350000000000001" customHeight="1">
      <c r="A97" s="13">
        <v>16</v>
      </c>
      <c r="B97" s="13" t="s">
        <v>24</v>
      </c>
      <c r="C97" s="2" t="s">
        <v>11</v>
      </c>
      <c r="D97" s="11">
        <v>36</v>
      </c>
      <c r="E97" s="11">
        <v>18</v>
      </c>
      <c r="F97" s="11">
        <f>SUM(D97:E97)</f>
        <v>54</v>
      </c>
      <c r="G97" s="14">
        <f>(F97+F98+F99+F100+F101+F102+F103)/7</f>
        <v>53.714285714285715</v>
      </c>
      <c r="H97" s="14">
        <v>10</v>
      </c>
      <c r="I97" s="14">
        <v>26.46</v>
      </c>
      <c r="J97" s="14">
        <v>1</v>
      </c>
      <c r="K97" s="14"/>
      <c r="L97" s="13">
        <v>89.17</v>
      </c>
    </row>
    <row r="98" spans="1:12" ht="19.2" customHeight="1">
      <c r="A98" s="13"/>
      <c r="B98" s="13"/>
      <c r="C98" s="2" t="s">
        <v>23</v>
      </c>
      <c r="D98" s="11">
        <v>38</v>
      </c>
      <c r="E98" s="11">
        <v>18</v>
      </c>
      <c r="F98" s="11">
        <f t="shared" ref="F98:F103" si="12">SUM(D98:E98)</f>
        <v>56</v>
      </c>
      <c r="G98" s="15"/>
      <c r="H98" s="15"/>
      <c r="I98" s="15"/>
      <c r="J98" s="15"/>
      <c r="K98" s="15"/>
      <c r="L98" s="13"/>
    </row>
    <row r="99" spans="1:12" ht="19.2" customHeight="1">
      <c r="A99" s="13"/>
      <c r="B99" s="13"/>
      <c r="C99" s="2" t="s">
        <v>45</v>
      </c>
      <c r="D99" s="11">
        <v>36</v>
      </c>
      <c r="E99" s="11">
        <v>15</v>
      </c>
      <c r="F99" s="11">
        <f t="shared" si="12"/>
        <v>51</v>
      </c>
      <c r="G99" s="15"/>
      <c r="H99" s="15"/>
      <c r="I99" s="15"/>
      <c r="J99" s="15"/>
      <c r="K99" s="15"/>
      <c r="L99" s="13"/>
    </row>
    <row r="100" spans="1:12" ht="19.350000000000001" customHeight="1">
      <c r="A100" s="13"/>
      <c r="B100" s="13"/>
      <c r="C100" s="2" t="s">
        <v>72</v>
      </c>
      <c r="D100" s="11">
        <v>38</v>
      </c>
      <c r="E100" s="11">
        <v>18</v>
      </c>
      <c r="F100" s="11">
        <f t="shared" si="12"/>
        <v>56</v>
      </c>
      <c r="G100" s="15"/>
      <c r="H100" s="15"/>
      <c r="I100" s="15"/>
      <c r="J100" s="15"/>
      <c r="K100" s="15"/>
      <c r="L100" s="13"/>
    </row>
    <row r="101" spans="1:12" ht="18.600000000000001" customHeight="1">
      <c r="A101" s="13"/>
      <c r="B101" s="13"/>
      <c r="C101" s="2" t="s">
        <v>43</v>
      </c>
      <c r="D101" s="11">
        <v>36</v>
      </c>
      <c r="E101" s="11">
        <v>15</v>
      </c>
      <c r="F101" s="11">
        <f t="shared" si="12"/>
        <v>51</v>
      </c>
      <c r="G101" s="15"/>
      <c r="H101" s="15"/>
      <c r="I101" s="15"/>
      <c r="J101" s="15"/>
      <c r="K101" s="15"/>
      <c r="L101" s="13"/>
    </row>
    <row r="102" spans="1:12" ht="19.350000000000001" customHeight="1">
      <c r="A102" s="13"/>
      <c r="B102" s="13"/>
      <c r="C102" s="2" t="s">
        <v>25</v>
      </c>
      <c r="D102" s="11">
        <v>36</v>
      </c>
      <c r="E102" s="11">
        <v>18</v>
      </c>
      <c r="F102" s="11">
        <f t="shared" si="12"/>
        <v>54</v>
      </c>
      <c r="G102" s="15"/>
      <c r="H102" s="15"/>
      <c r="I102" s="15"/>
      <c r="J102" s="15"/>
      <c r="K102" s="15"/>
      <c r="L102" s="13"/>
    </row>
    <row r="103" spans="1:12" ht="19.350000000000001" customHeight="1">
      <c r="A103" s="13"/>
      <c r="B103" s="13"/>
      <c r="C103" s="2" t="s">
        <v>42</v>
      </c>
      <c r="D103" s="11">
        <v>36</v>
      </c>
      <c r="E103" s="11">
        <v>18</v>
      </c>
      <c r="F103" s="11">
        <f t="shared" si="12"/>
        <v>54</v>
      </c>
      <c r="G103" s="16"/>
      <c r="H103" s="16"/>
      <c r="I103" s="16"/>
      <c r="J103" s="16"/>
      <c r="K103" s="16"/>
      <c r="L103" s="13"/>
    </row>
    <row r="104" spans="1:12" ht="19.350000000000001" customHeight="1">
      <c r="A104" s="13">
        <v>17</v>
      </c>
      <c r="B104" s="13" t="s">
        <v>8</v>
      </c>
      <c r="C104" s="2" t="s">
        <v>7</v>
      </c>
      <c r="D104" s="11">
        <v>36</v>
      </c>
      <c r="E104" s="11">
        <v>18</v>
      </c>
      <c r="F104" s="11">
        <f>SUM(D104:E104)</f>
        <v>54</v>
      </c>
      <c r="G104" s="14">
        <v>53.33</v>
      </c>
      <c r="H104" s="14">
        <v>10</v>
      </c>
      <c r="I104" s="14">
        <v>25.8</v>
      </c>
      <c r="J104" s="14"/>
      <c r="K104" s="14"/>
      <c r="L104" s="13">
        <f>G104+H104+I104-J104</f>
        <v>89.13</v>
      </c>
    </row>
    <row r="105" spans="1:12" ht="19.350000000000001" customHeight="1">
      <c r="A105" s="13"/>
      <c r="B105" s="13"/>
      <c r="C105" s="2" t="s">
        <v>62</v>
      </c>
      <c r="D105" s="11">
        <v>38</v>
      </c>
      <c r="E105" s="11">
        <v>18</v>
      </c>
      <c r="F105" s="11">
        <f t="shared" ref="F105:F109" si="13">SUM(D105:E105)</f>
        <v>56</v>
      </c>
      <c r="G105" s="15"/>
      <c r="H105" s="15"/>
      <c r="I105" s="15"/>
      <c r="J105" s="15"/>
      <c r="K105" s="15"/>
      <c r="L105" s="13"/>
    </row>
    <row r="106" spans="1:12" ht="19.2" customHeight="1">
      <c r="A106" s="13"/>
      <c r="B106" s="13"/>
      <c r="C106" s="2" t="s">
        <v>1</v>
      </c>
      <c r="D106" s="11">
        <v>30</v>
      </c>
      <c r="E106" s="11">
        <v>18</v>
      </c>
      <c r="F106" s="11">
        <f t="shared" si="13"/>
        <v>48</v>
      </c>
      <c r="G106" s="15"/>
      <c r="H106" s="15"/>
      <c r="I106" s="15"/>
      <c r="J106" s="15"/>
      <c r="K106" s="15"/>
      <c r="L106" s="13"/>
    </row>
    <row r="107" spans="1:12" ht="18.75" customHeight="1">
      <c r="A107" s="13"/>
      <c r="B107" s="13"/>
      <c r="C107" s="2" t="s">
        <v>2</v>
      </c>
      <c r="D107" s="11">
        <v>34</v>
      </c>
      <c r="E107" s="11">
        <v>18</v>
      </c>
      <c r="F107" s="11">
        <f t="shared" si="13"/>
        <v>52</v>
      </c>
      <c r="G107" s="15"/>
      <c r="H107" s="15"/>
      <c r="I107" s="15"/>
      <c r="J107" s="15"/>
      <c r="K107" s="15"/>
      <c r="L107" s="13"/>
    </row>
    <row r="108" spans="1:12" ht="19.2" customHeight="1">
      <c r="A108" s="13"/>
      <c r="B108" s="13"/>
      <c r="C108" s="2" t="s">
        <v>81</v>
      </c>
      <c r="D108" s="11">
        <v>38</v>
      </c>
      <c r="E108" s="11">
        <v>18</v>
      </c>
      <c r="F108" s="11">
        <f t="shared" si="13"/>
        <v>56</v>
      </c>
      <c r="G108" s="15"/>
      <c r="H108" s="15"/>
      <c r="I108" s="15"/>
      <c r="J108" s="15"/>
      <c r="K108" s="15"/>
      <c r="L108" s="13"/>
    </row>
    <row r="109" spans="1:12" ht="19.2" customHeight="1">
      <c r="A109" s="13"/>
      <c r="B109" s="13"/>
      <c r="C109" s="2" t="s">
        <v>82</v>
      </c>
      <c r="D109" s="11">
        <v>36</v>
      </c>
      <c r="E109" s="11">
        <v>18</v>
      </c>
      <c r="F109" s="11">
        <f t="shared" si="13"/>
        <v>54</v>
      </c>
      <c r="G109" s="16"/>
      <c r="H109" s="16"/>
      <c r="I109" s="16"/>
      <c r="J109" s="16"/>
      <c r="K109" s="16"/>
      <c r="L109" s="13"/>
    </row>
    <row r="110" spans="1:12" ht="19.350000000000001" customHeight="1">
      <c r="A110" s="13">
        <v>18</v>
      </c>
      <c r="B110" s="13" t="s">
        <v>83</v>
      </c>
      <c r="C110" s="2" t="s">
        <v>50</v>
      </c>
      <c r="D110" s="11">
        <v>38</v>
      </c>
      <c r="E110" s="11">
        <v>18</v>
      </c>
      <c r="F110" s="11">
        <f>SUM(D110:E110)</f>
        <v>56</v>
      </c>
      <c r="G110" s="14">
        <f>(F110+F111+F112+F113+F114+F115)/6</f>
        <v>54.5</v>
      </c>
      <c r="H110" s="14">
        <v>10</v>
      </c>
      <c r="I110" s="14">
        <v>25.35</v>
      </c>
      <c r="J110" s="14">
        <v>1</v>
      </c>
      <c r="K110" s="14"/>
      <c r="L110" s="13">
        <f>G110+H110+I110-J110</f>
        <v>88.85</v>
      </c>
    </row>
    <row r="111" spans="1:12" ht="19.350000000000001" customHeight="1">
      <c r="A111" s="13"/>
      <c r="B111" s="13"/>
      <c r="C111" s="2" t="s">
        <v>7</v>
      </c>
      <c r="D111" s="11">
        <v>38</v>
      </c>
      <c r="E111" s="11">
        <v>18</v>
      </c>
      <c r="F111" s="11">
        <f t="shared" ref="F111:F115" si="14">SUM(D111:E111)</f>
        <v>56</v>
      </c>
      <c r="G111" s="15"/>
      <c r="H111" s="15"/>
      <c r="I111" s="15"/>
      <c r="J111" s="15"/>
      <c r="K111" s="15"/>
      <c r="L111" s="13"/>
    </row>
    <row r="112" spans="1:12" ht="19.2" customHeight="1">
      <c r="A112" s="13"/>
      <c r="B112" s="13"/>
      <c r="C112" s="2" t="s">
        <v>1</v>
      </c>
      <c r="D112" s="11">
        <v>36</v>
      </c>
      <c r="E112" s="11">
        <v>18</v>
      </c>
      <c r="F112" s="11">
        <f t="shared" si="14"/>
        <v>54</v>
      </c>
      <c r="G112" s="15"/>
      <c r="H112" s="15"/>
      <c r="I112" s="15"/>
      <c r="J112" s="15"/>
      <c r="K112" s="15"/>
      <c r="L112" s="13"/>
    </row>
    <row r="113" spans="1:12" ht="19.350000000000001" customHeight="1">
      <c r="A113" s="13"/>
      <c r="B113" s="13"/>
      <c r="C113" s="2" t="s">
        <v>76</v>
      </c>
      <c r="D113" s="11">
        <v>38</v>
      </c>
      <c r="E113" s="11">
        <v>18</v>
      </c>
      <c r="F113" s="11">
        <f t="shared" si="14"/>
        <v>56</v>
      </c>
      <c r="G113" s="15"/>
      <c r="H113" s="15"/>
      <c r="I113" s="15"/>
      <c r="J113" s="15"/>
      <c r="K113" s="15"/>
      <c r="L113" s="13"/>
    </row>
    <row r="114" spans="1:12" ht="19.350000000000001" customHeight="1">
      <c r="A114" s="13"/>
      <c r="B114" s="13"/>
      <c r="C114" s="2" t="s">
        <v>62</v>
      </c>
      <c r="D114" s="11">
        <v>38</v>
      </c>
      <c r="E114" s="11">
        <v>18</v>
      </c>
      <c r="F114" s="11">
        <f t="shared" si="14"/>
        <v>56</v>
      </c>
      <c r="G114" s="15"/>
      <c r="H114" s="15"/>
      <c r="I114" s="15"/>
      <c r="J114" s="15"/>
      <c r="K114" s="15"/>
      <c r="L114" s="13"/>
    </row>
    <row r="115" spans="1:12" ht="19.2" customHeight="1">
      <c r="A115" s="13"/>
      <c r="B115" s="13"/>
      <c r="C115" s="2" t="s">
        <v>74</v>
      </c>
      <c r="D115" s="11">
        <v>34</v>
      </c>
      <c r="E115" s="11">
        <v>15</v>
      </c>
      <c r="F115" s="11">
        <f t="shared" si="14"/>
        <v>49</v>
      </c>
      <c r="G115" s="16"/>
      <c r="H115" s="16"/>
      <c r="I115" s="16"/>
      <c r="J115" s="16"/>
      <c r="K115" s="16"/>
      <c r="L115" s="13"/>
    </row>
    <row r="116" spans="1:12" ht="19.350000000000001" customHeight="1">
      <c r="A116" s="13">
        <v>19</v>
      </c>
      <c r="B116" s="13" t="s">
        <v>30</v>
      </c>
      <c r="C116" s="2" t="s">
        <v>48</v>
      </c>
      <c r="D116" s="11">
        <v>38</v>
      </c>
      <c r="E116" s="11">
        <v>18</v>
      </c>
      <c r="F116" s="11">
        <f>SUM(D116:E116)</f>
        <v>56</v>
      </c>
      <c r="G116" s="14">
        <v>53.61</v>
      </c>
      <c r="H116" s="14">
        <v>10</v>
      </c>
      <c r="I116" s="14">
        <v>26.22</v>
      </c>
      <c r="J116" s="14">
        <v>1</v>
      </c>
      <c r="K116" s="14"/>
      <c r="L116" s="13">
        <f>G116+H116+I116-J116</f>
        <v>88.83</v>
      </c>
    </row>
    <row r="117" spans="1:12" ht="19.350000000000001" customHeight="1">
      <c r="A117" s="13"/>
      <c r="B117" s="13"/>
      <c r="C117" s="2" t="s">
        <v>81</v>
      </c>
      <c r="D117" s="11">
        <v>37</v>
      </c>
      <c r="E117" s="11">
        <v>15</v>
      </c>
      <c r="F117" s="11">
        <f t="shared" ref="F117:F120" si="15">SUM(D117:E117)</f>
        <v>52</v>
      </c>
      <c r="G117" s="15"/>
      <c r="H117" s="15"/>
      <c r="I117" s="15"/>
      <c r="J117" s="15"/>
      <c r="K117" s="15"/>
      <c r="L117" s="13"/>
    </row>
    <row r="118" spans="1:12" ht="19.350000000000001" customHeight="1">
      <c r="A118" s="13"/>
      <c r="B118" s="13"/>
      <c r="C118" s="2" t="s">
        <v>82</v>
      </c>
      <c r="D118" s="11">
        <v>37</v>
      </c>
      <c r="E118" s="11">
        <v>15</v>
      </c>
      <c r="F118" s="11">
        <f t="shared" si="15"/>
        <v>52</v>
      </c>
      <c r="G118" s="15"/>
      <c r="H118" s="15"/>
      <c r="I118" s="15"/>
      <c r="J118" s="15"/>
      <c r="K118" s="15"/>
      <c r="L118" s="13"/>
    </row>
    <row r="119" spans="1:12" ht="19.350000000000001" customHeight="1">
      <c r="A119" s="13"/>
      <c r="B119" s="13"/>
      <c r="C119" s="2" t="s">
        <v>1</v>
      </c>
      <c r="D119" s="11">
        <v>37</v>
      </c>
      <c r="E119" s="11">
        <v>15</v>
      </c>
      <c r="F119" s="11">
        <f t="shared" si="15"/>
        <v>52</v>
      </c>
      <c r="G119" s="15"/>
      <c r="H119" s="15"/>
      <c r="I119" s="15"/>
      <c r="J119" s="15"/>
      <c r="K119" s="15"/>
      <c r="L119" s="13"/>
    </row>
    <row r="120" spans="1:12" s="7" customFormat="1" ht="19.350000000000001" customHeight="1">
      <c r="A120" s="13"/>
      <c r="B120" s="13"/>
      <c r="C120" s="2" t="s">
        <v>68</v>
      </c>
      <c r="D120" s="11">
        <v>38</v>
      </c>
      <c r="E120" s="11">
        <v>18</v>
      </c>
      <c r="F120" s="11">
        <f t="shared" si="15"/>
        <v>56</v>
      </c>
      <c r="G120" s="16"/>
      <c r="H120" s="16"/>
      <c r="I120" s="16"/>
      <c r="J120" s="16"/>
      <c r="K120" s="16"/>
      <c r="L120" s="13"/>
    </row>
    <row r="121" spans="1:12" ht="19.2" customHeight="1">
      <c r="A121" s="13">
        <v>20</v>
      </c>
      <c r="B121" s="13" t="s">
        <v>19</v>
      </c>
      <c r="C121" s="2" t="s">
        <v>18</v>
      </c>
      <c r="D121" s="11">
        <v>38</v>
      </c>
      <c r="E121" s="11">
        <v>18</v>
      </c>
      <c r="F121" s="11">
        <f>SUM(D121:E121)</f>
        <v>56</v>
      </c>
      <c r="G121" s="14">
        <f>(F121+F122+F123+F124+F125+F126)/6</f>
        <v>55.333333333333336</v>
      </c>
      <c r="H121" s="14">
        <v>10</v>
      </c>
      <c r="I121" s="14">
        <v>23.49</v>
      </c>
      <c r="J121" s="14"/>
      <c r="K121" s="14"/>
      <c r="L121" s="13">
        <v>88.82</v>
      </c>
    </row>
    <row r="122" spans="1:12" ht="19.2" customHeight="1">
      <c r="A122" s="13"/>
      <c r="B122" s="13"/>
      <c r="C122" s="2" t="s">
        <v>62</v>
      </c>
      <c r="D122" s="11">
        <v>38</v>
      </c>
      <c r="E122" s="11">
        <v>18</v>
      </c>
      <c r="F122" s="11">
        <f t="shared" ref="F122:F126" si="16">SUM(D122:E122)</f>
        <v>56</v>
      </c>
      <c r="G122" s="15"/>
      <c r="H122" s="15"/>
      <c r="I122" s="15"/>
      <c r="J122" s="15"/>
      <c r="K122" s="15"/>
      <c r="L122" s="13"/>
    </row>
    <row r="123" spans="1:12" ht="19.2" customHeight="1">
      <c r="A123" s="13"/>
      <c r="B123" s="13"/>
      <c r="C123" s="2" t="s">
        <v>61</v>
      </c>
      <c r="D123" s="11">
        <v>38</v>
      </c>
      <c r="E123" s="11">
        <v>18</v>
      </c>
      <c r="F123" s="11">
        <f t="shared" si="16"/>
        <v>56</v>
      </c>
      <c r="G123" s="15"/>
      <c r="H123" s="15"/>
      <c r="I123" s="15"/>
      <c r="J123" s="15"/>
      <c r="K123" s="15"/>
      <c r="L123" s="13"/>
    </row>
    <row r="124" spans="1:12" ht="18.75" customHeight="1">
      <c r="A124" s="13"/>
      <c r="B124" s="13"/>
      <c r="C124" s="2" t="s">
        <v>2</v>
      </c>
      <c r="D124" s="11">
        <v>36</v>
      </c>
      <c r="E124" s="11">
        <v>18</v>
      </c>
      <c r="F124" s="11">
        <f t="shared" si="16"/>
        <v>54</v>
      </c>
      <c r="G124" s="15"/>
      <c r="H124" s="15"/>
      <c r="I124" s="15"/>
      <c r="J124" s="15"/>
      <c r="K124" s="15"/>
      <c r="L124" s="13"/>
    </row>
    <row r="125" spans="1:12" ht="19.350000000000001" customHeight="1">
      <c r="A125" s="13"/>
      <c r="B125" s="13"/>
      <c r="C125" s="2" t="s">
        <v>12</v>
      </c>
      <c r="D125" s="11">
        <v>38</v>
      </c>
      <c r="E125" s="11">
        <v>18</v>
      </c>
      <c r="F125" s="11">
        <f t="shared" si="16"/>
        <v>56</v>
      </c>
      <c r="G125" s="15"/>
      <c r="H125" s="15"/>
      <c r="I125" s="15"/>
      <c r="J125" s="15"/>
      <c r="K125" s="15"/>
      <c r="L125" s="13"/>
    </row>
    <row r="126" spans="1:12" ht="19.350000000000001" customHeight="1">
      <c r="A126" s="13"/>
      <c r="B126" s="13"/>
      <c r="C126" s="2" t="s">
        <v>10</v>
      </c>
      <c r="D126" s="11">
        <v>36</v>
      </c>
      <c r="E126" s="11">
        <v>18</v>
      </c>
      <c r="F126" s="11">
        <f t="shared" si="16"/>
        <v>54</v>
      </c>
      <c r="G126" s="16"/>
      <c r="H126" s="16"/>
      <c r="I126" s="16"/>
      <c r="J126" s="16"/>
      <c r="K126" s="16"/>
      <c r="L126" s="13"/>
    </row>
    <row r="127" spans="1:12" ht="19.350000000000001" customHeight="1">
      <c r="A127" s="13" ph="1">
        <v>21</v>
      </c>
      <c r="B127" s="13" t="s">
        <v>84</v>
      </c>
      <c r="C127" s="2" t="s">
        <v>62</v>
      </c>
      <c r="D127" s="11">
        <v>38</v>
      </c>
      <c r="E127" s="11">
        <v>18</v>
      </c>
      <c r="F127" s="11">
        <f>SUM(D127:E127)</f>
        <v>56</v>
      </c>
      <c r="G127" s="14">
        <f>(F127+F128+F129+F130)/4</f>
        <v>55.5</v>
      </c>
      <c r="H127" s="14">
        <v>10</v>
      </c>
      <c r="I127" s="14">
        <v>24.27</v>
      </c>
      <c r="J127" s="14"/>
      <c r="K127" s="14">
        <v>1</v>
      </c>
      <c r="L127" s="13">
        <f>G127+H127+I127-K127</f>
        <v>88.77</v>
      </c>
    </row>
    <row r="128" spans="1:12" ht="19.2" customHeight="1">
      <c r="A128" s="13" ph="1"/>
      <c r="B128" s="13"/>
      <c r="C128" s="2" t="s">
        <v>1</v>
      </c>
      <c r="D128" s="11">
        <v>36</v>
      </c>
      <c r="E128" s="11">
        <v>18</v>
      </c>
      <c r="F128" s="11">
        <f t="shared" ref="F128:F130" si="17">SUM(D128:E128)</f>
        <v>54</v>
      </c>
      <c r="G128" s="15"/>
      <c r="H128" s="15"/>
      <c r="I128" s="15"/>
      <c r="J128" s="15"/>
      <c r="K128" s="15"/>
      <c r="L128" s="13"/>
    </row>
    <row r="129" spans="1:12" ht="19.350000000000001" customHeight="1">
      <c r="A129" s="13" ph="1"/>
      <c r="B129" s="13"/>
      <c r="C129" s="2" t="s">
        <v>67</v>
      </c>
      <c r="D129" s="11">
        <v>38</v>
      </c>
      <c r="E129" s="11">
        <v>18</v>
      </c>
      <c r="F129" s="11">
        <f t="shared" si="17"/>
        <v>56</v>
      </c>
      <c r="G129" s="15"/>
      <c r="H129" s="15"/>
      <c r="I129" s="15"/>
      <c r="J129" s="15"/>
      <c r="K129" s="15"/>
      <c r="L129" s="13"/>
    </row>
    <row r="130" spans="1:12" ht="19.350000000000001" customHeight="1">
      <c r="A130" s="13" ph="1"/>
      <c r="B130" s="13"/>
      <c r="C130" s="2" t="s">
        <v>74</v>
      </c>
      <c r="D130" s="11">
        <v>38</v>
      </c>
      <c r="E130" s="11">
        <v>18</v>
      </c>
      <c r="F130" s="11">
        <f t="shared" si="17"/>
        <v>56</v>
      </c>
      <c r="G130" s="16"/>
      <c r="H130" s="16"/>
      <c r="I130" s="16"/>
      <c r="J130" s="16"/>
      <c r="K130" s="16"/>
      <c r="L130" s="13"/>
    </row>
    <row r="131" spans="1:12">
      <c r="A131" s="5"/>
      <c r="B131" s="5"/>
      <c r="C131" s="6"/>
      <c r="D131" s="5"/>
      <c r="E131" s="5"/>
      <c r="F131" s="5"/>
      <c r="G131" s="5"/>
      <c r="H131" s="5"/>
      <c r="I131" s="5"/>
      <c r="J131" s="5"/>
      <c r="K131" s="5"/>
      <c r="L131" s="5"/>
    </row>
    <row r="132" spans="1:12">
      <c r="A132" s="5"/>
      <c r="B132" s="5"/>
      <c r="C132" s="6"/>
      <c r="D132" s="5"/>
      <c r="E132" s="5"/>
      <c r="F132" s="5"/>
      <c r="G132" s="5"/>
      <c r="H132" s="5"/>
      <c r="I132" s="5"/>
      <c r="J132" s="5"/>
      <c r="K132" s="5"/>
      <c r="L132" s="5"/>
    </row>
  </sheetData>
  <mergeCells count="172">
    <mergeCell ref="H12:H15"/>
    <mergeCell ref="I12:I15"/>
    <mergeCell ref="G52:G58"/>
    <mergeCell ref="H52:H58"/>
    <mergeCell ref="I52:I58"/>
    <mergeCell ref="G36:G45"/>
    <mergeCell ref="H36:H45"/>
    <mergeCell ref="I36:I45"/>
    <mergeCell ref="G16:G17"/>
    <mergeCell ref="H16:H17"/>
    <mergeCell ref="I16:I17"/>
    <mergeCell ref="G26:G33"/>
    <mergeCell ref="I26:I33"/>
    <mergeCell ref="H26:H33"/>
    <mergeCell ref="I18:I25"/>
    <mergeCell ref="G18:G25"/>
    <mergeCell ref="H18:H25"/>
    <mergeCell ref="G12:G15"/>
    <mergeCell ref="H46:H51"/>
    <mergeCell ref="I46:I51"/>
    <mergeCell ref="H121:H126"/>
    <mergeCell ref="I121:I126"/>
    <mergeCell ref="G121:G126"/>
    <mergeCell ref="G97:G103"/>
    <mergeCell ref="H97:H103"/>
    <mergeCell ref="I97:I103"/>
    <mergeCell ref="G88:G96"/>
    <mergeCell ref="H88:H96"/>
    <mergeCell ref="I88:I96"/>
    <mergeCell ref="G71:G81"/>
    <mergeCell ref="H71:H81"/>
    <mergeCell ref="I71:I81"/>
    <mergeCell ref="A1:B1"/>
    <mergeCell ref="A2:L2"/>
    <mergeCell ref="B4:B5"/>
    <mergeCell ref="H3:L3"/>
    <mergeCell ref="C4:C5"/>
    <mergeCell ref="D4:G4"/>
    <mergeCell ref="H4:H5"/>
    <mergeCell ref="A4:A5"/>
    <mergeCell ref="I4:I5"/>
    <mergeCell ref="J4:J5"/>
    <mergeCell ref="K4:K5"/>
    <mergeCell ref="L121:L126"/>
    <mergeCell ref="K121:K126"/>
    <mergeCell ref="K52:K58"/>
    <mergeCell ref="L66:L70"/>
    <mergeCell ref="L59:L65"/>
    <mergeCell ref="J121:J126"/>
    <mergeCell ref="L110:L115"/>
    <mergeCell ref="L4:L5"/>
    <mergeCell ref="G66:G70"/>
    <mergeCell ref="H66:H70"/>
    <mergeCell ref="L7:L11"/>
    <mergeCell ref="K7:K11"/>
    <mergeCell ref="J7:J11"/>
    <mergeCell ref="K36:K45"/>
    <mergeCell ref="K59:K65"/>
    <mergeCell ref="L36:L45"/>
    <mergeCell ref="L12:L15"/>
    <mergeCell ref="G7:G11"/>
    <mergeCell ref="H7:H11"/>
    <mergeCell ref="I7:I11"/>
    <mergeCell ref="G116:G120"/>
    <mergeCell ref="H116:H120"/>
    <mergeCell ref="I116:I120"/>
    <mergeCell ref="G46:G51"/>
    <mergeCell ref="L104:L109"/>
    <mergeCell ref="J66:J70"/>
    <mergeCell ref="K71:K81"/>
    <mergeCell ref="L116:L120"/>
    <mergeCell ref="L71:L81"/>
    <mergeCell ref="J71:J81"/>
    <mergeCell ref="K66:K70"/>
    <mergeCell ref="L52:L58"/>
    <mergeCell ref="J52:J58"/>
    <mergeCell ref="L16:L17"/>
    <mergeCell ref="L46:L51"/>
    <mergeCell ref="K46:K51"/>
    <mergeCell ref="J46:J51"/>
    <mergeCell ref="K116:K120"/>
    <mergeCell ref="K88:K96"/>
    <mergeCell ref="J110:J115"/>
    <mergeCell ref="J127:J130"/>
    <mergeCell ref="J16:J17"/>
    <mergeCell ref="K16:K17"/>
    <mergeCell ref="L34:L35"/>
    <mergeCell ref="L97:L103"/>
    <mergeCell ref="J26:J33"/>
    <mergeCell ref="J59:J65"/>
    <mergeCell ref="L88:L96"/>
    <mergeCell ref="J18:J25"/>
    <mergeCell ref="L127:L130"/>
    <mergeCell ref="J82:J87"/>
    <mergeCell ref="K82:K87"/>
    <mergeCell ref="L82:L87"/>
    <mergeCell ref="L18:L25"/>
    <mergeCell ref="L26:L33"/>
    <mergeCell ref="K127:K130"/>
    <mergeCell ref="K110:K115"/>
    <mergeCell ref="B127:B130"/>
    <mergeCell ref="B16:B17"/>
    <mergeCell ref="J34:J35"/>
    <mergeCell ref="K34:K35"/>
    <mergeCell ref="K12:K15"/>
    <mergeCell ref="K18:K25"/>
    <mergeCell ref="J36:J45"/>
    <mergeCell ref="B88:B96"/>
    <mergeCell ref="B59:B65"/>
    <mergeCell ref="J116:J120"/>
    <mergeCell ref="K97:K103"/>
    <mergeCell ref="J97:J103"/>
    <mergeCell ref="B36:B45"/>
    <mergeCell ref="B97:B103"/>
    <mergeCell ref="K26:K33"/>
    <mergeCell ref="K104:K109"/>
    <mergeCell ref="J12:J15"/>
    <mergeCell ref="J104:J109"/>
    <mergeCell ref="B46:B51"/>
    <mergeCell ref="J88:J96"/>
    <mergeCell ref="B121:B126"/>
    <mergeCell ref="G127:G130"/>
    <mergeCell ref="H127:H130"/>
    <mergeCell ref="I127:I130"/>
    <mergeCell ref="A12:A15"/>
    <mergeCell ref="A88:A96"/>
    <mergeCell ref="B82:B87"/>
    <mergeCell ref="A66:A70"/>
    <mergeCell ref="A34:A35"/>
    <mergeCell ref="B66:B70"/>
    <mergeCell ref="A16:A17"/>
    <mergeCell ref="B104:B109"/>
    <mergeCell ref="B12:B15"/>
    <mergeCell ref="B52:B58"/>
    <mergeCell ref="B26:B33"/>
    <mergeCell ref="B34:B35"/>
    <mergeCell ref="B18:B25"/>
    <mergeCell ref="B71:B81"/>
    <mergeCell ref="B116:B120"/>
    <mergeCell ref="B110:B115"/>
    <mergeCell ref="A97:A103"/>
    <mergeCell ref="A116:A120"/>
    <mergeCell ref="A110:A115"/>
    <mergeCell ref="A46:A51"/>
    <mergeCell ref="A71:A81"/>
    <mergeCell ref="A18:A25"/>
    <mergeCell ref="A104:A109"/>
    <mergeCell ref="A52:A58"/>
    <mergeCell ref="A7:A11"/>
    <mergeCell ref="A127:A130"/>
    <mergeCell ref="A82:A87"/>
    <mergeCell ref="A36:A45"/>
    <mergeCell ref="A59:A65"/>
    <mergeCell ref="B7:B11"/>
    <mergeCell ref="I66:I70"/>
    <mergeCell ref="G59:G65"/>
    <mergeCell ref="H59:H65"/>
    <mergeCell ref="I59:I65"/>
    <mergeCell ref="A26:A33"/>
    <mergeCell ref="H104:H109"/>
    <mergeCell ref="G104:G109"/>
    <mergeCell ref="I104:I109"/>
    <mergeCell ref="G110:G115"/>
    <mergeCell ref="H110:H115"/>
    <mergeCell ref="I110:I115"/>
    <mergeCell ref="G34:G35"/>
    <mergeCell ref="H34:H35"/>
    <mergeCell ref="I34:I35"/>
    <mergeCell ref="G82:G87"/>
    <mergeCell ref="H82:H87"/>
    <mergeCell ref="I82:I87"/>
    <mergeCell ref="A121:A126"/>
  </mergeCells>
  <phoneticPr fontId="1" type="noConversion"/>
  <pageMargins left="0.45" right="0.21" top="0.56999999999999995" bottom="0.4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HXDNC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2021-12-29T05:56:45Z</cp:lastPrinted>
  <dcterms:created xsi:type="dcterms:W3CDTF">2015-03-12T06:35:47Z</dcterms:created>
  <dcterms:modified xsi:type="dcterms:W3CDTF">2021-12-29T05:56:48Z</dcterms:modified>
</cp:coreProperties>
</file>