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72"/>
  </bookViews>
  <sheets>
    <sheet name="Sheet1" sheetId="1" r:id="rId1"/>
  </sheets>
  <definedNames>
    <definedName name="_xlnm._FilterDatabase" localSheetId="0" hidden="1">Sheet1!$A$5:$L$98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<sst xmlns="http://schemas.openxmlformats.org/spreadsheetml/2006/main" count="162" uniqueCount="83">
  <si>
    <t>附件1：</t>
  </si>
  <si>
    <t>天津市静海区十二月份河（湖）长制考核成绩表</t>
  </si>
  <si>
    <t>考核名次</t>
  </si>
  <si>
    <t>乡镇园区名称</t>
  </si>
  <si>
    <t>纳管河道（段）、湖名称</t>
  </si>
  <si>
    <t>水生态环境考核（40分）</t>
  </si>
  <si>
    <t>社会监督（10分）</t>
  </si>
  <si>
    <t>河道水质得分（50分）</t>
  </si>
  <si>
    <t>上级考核、暗访、监督通报扣分</t>
  </si>
  <si>
    <t>区级暗访、检查扣分</t>
  </si>
  <si>
    <t>乡镇河长得分</t>
  </si>
  <si>
    <t>水面堤岸水环境得分（30）</t>
  </si>
  <si>
    <t>岸线管理得分（10分）</t>
  </si>
  <si>
    <t>小计</t>
  </si>
  <si>
    <t>乡镇园区水生态环境得分</t>
  </si>
  <si>
    <t>陈官屯镇</t>
  </si>
  <si>
    <t>南运河</t>
  </si>
  <si>
    <t>争光渠</t>
  </si>
  <si>
    <t>运东排干</t>
  </si>
  <si>
    <t>运西排干</t>
  </si>
  <si>
    <t>前进渠</t>
  </si>
  <si>
    <t>纪庄子排干</t>
  </si>
  <si>
    <t>港团河</t>
  </si>
  <si>
    <t>良王庄乡</t>
  </si>
  <si>
    <t>独流减河</t>
  </si>
  <si>
    <t>独流减河耳河</t>
  </si>
  <si>
    <t>争光渠东支</t>
  </si>
  <si>
    <t>子牙经开区</t>
  </si>
  <si>
    <t>子牙河耳河</t>
  </si>
  <si>
    <t>大邀铺排干</t>
  </si>
  <si>
    <t>黑龙港河</t>
  </si>
  <si>
    <t>王口排干</t>
  </si>
  <si>
    <t>唐官屯镇</t>
  </si>
  <si>
    <t>马厂减河</t>
  </si>
  <si>
    <t>马厂减河耳河东段</t>
  </si>
  <si>
    <t>鲁辛庄引渠</t>
  </si>
  <si>
    <t>生产河</t>
  </si>
  <si>
    <t>生产河西支</t>
  </si>
  <si>
    <t>杨成庄乡</t>
  </si>
  <si>
    <t>六排干</t>
  </si>
  <si>
    <t>迎丰渠北段</t>
  </si>
  <si>
    <t>王口镇</t>
  </si>
  <si>
    <t>子牙河</t>
  </si>
  <si>
    <t>静文路耳河</t>
  </si>
  <si>
    <t>西连接渠</t>
  </si>
  <si>
    <t>郑茁排干</t>
  </si>
  <si>
    <t>东淀引渠</t>
  </si>
  <si>
    <t>双塘镇</t>
  </si>
  <si>
    <t>互助渠</t>
  </si>
  <si>
    <t>高新园</t>
  </si>
  <si>
    <t>梁头镇</t>
  </si>
  <si>
    <t>黑龙港河东沟</t>
  </si>
  <si>
    <t>黑龙港河西沟</t>
  </si>
  <si>
    <t>东连接渠</t>
  </si>
  <si>
    <t>团结渠</t>
  </si>
  <si>
    <t>独流镇</t>
  </si>
  <si>
    <t>大清河</t>
  </si>
  <si>
    <t>静海镇</t>
  </si>
  <si>
    <t>中旺镇</t>
  </si>
  <si>
    <t>子牙新河</t>
  </si>
  <si>
    <t>青静黄排干</t>
  </si>
  <si>
    <t>新幸福河</t>
  </si>
  <si>
    <t>老幸福河</t>
  </si>
  <si>
    <t>唐家洼排干</t>
  </si>
  <si>
    <t>十槐村排干</t>
  </si>
  <si>
    <t>大庄子排干</t>
  </si>
  <si>
    <t>蔡公庄镇</t>
  </si>
  <si>
    <t>迎丰渠南段</t>
  </si>
  <si>
    <t>秃尾巴河</t>
  </si>
  <si>
    <t>四排干</t>
  </si>
  <si>
    <t>朝阳街道</t>
  </si>
  <si>
    <t>台头镇</t>
  </si>
  <si>
    <t>五堡渠</t>
  </si>
  <si>
    <t>西翟庄镇</t>
  </si>
  <si>
    <t>大邱庄镇</t>
  </si>
  <si>
    <t>青年渠</t>
  </si>
  <si>
    <t>七排干</t>
  </si>
  <si>
    <t>子牙镇</t>
  </si>
  <si>
    <t>大丰堆镇</t>
  </si>
  <si>
    <t>沿庄镇</t>
  </si>
  <si>
    <t>小河引渠</t>
  </si>
  <si>
    <t>流庄排干</t>
  </si>
  <si>
    <t>团泊镇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</si>
</sst>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2"/>
  <sheetViews>
    <sheetView tabSelected="1" zoomScale="80" zoomScaleNormal="80" workbookViewId="0">
      <pane ySplit="5" topLeftCell="A6" activePane="bottomLeft" state="frozen"/>
      <selection/>
      <selection pane="bottomLeft" activeCell="M21" sqref="M21"/>
    </sheetView>
  </sheetViews>
  <sheetFormatPr defaultColWidth="9" defaultRowHeight="14.4"/>
  <cols>
    <col min="1" max="1" width="5.22222222222222" style="2" customWidth="1"/>
    <col min="2" max="2" width="11.7777777777778" style="3" customWidth="1"/>
    <col min="3" max="3" width="13.1111111111111" customWidth="1"/>
    <col min="4" max="4" width="9.88888888888889" style="3" customWidth="1"/>
    <col min="5" max="5" width="6.88888888888889" style="3" customWidth="1"/>
    <col min="6" max="6" width="6.11111111111111" style="3" customWidth="1"/>
    <col min="7" max="7" width="9.44444444444444" style="3" customWidth="1"/>
    <col min="8" max="8" width="7" style="3" customWidth="1"/>
    <col min="9" max="9" width="6.44444444444444" style="4" customWidth="1"/>
    <col min="10" max="10" width="6.88888888888889" style="3" customWidth="1"/>
    <col min="11" max="11" width="6.66666666666667" style="3" customWidth="1"/>
    <col min="12" max="12" width="6.94444444444444" style="3" customWidth="1"/>
    <col min="13" max="13" width="30.5555555555556" customWidth="1"/>
  </cols>
  <sheetData>
    <row r="1" spans="1:2">
      <c r="A1" s="5" t="s">
        <v>0</v>
      </c>
      <c r="B1" s="5"/>
    </row>
    <row r="2" ht="24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4.25" customHeight="1" spans="8:12">
      <c r="H3" s="7"/>
      <c r="I3" s="21"/>
      <c r="J3" s="21"/>
      <c r="K3" s="21"/>
      <c r="L3" s="21"/>
    </row>
    <row r="4" ht="33" customHeight="1" spans="1:12">
      <c r="A4" s="8" t="s">
        <v>2</v>
      </c>
      <c r="B4" s="9" t="s">
        <v>3</v>
      </c>
      <c r="C4" s="9" t="s">
        <v>4</v>
      </c>
      <c r="D4" s="9" t="s">
        <v>5</v>
      </c>
      <c r="E4" s="9"/>
      <c r="F4" s="9"/>
      <c r="G4" s="9"/>
      <c r="H4" s="8" t="s">
        <v>6</v>
      </c>
      <c r="I4" s="22" t="s">
        <v>7</v>
      </c>
      <c r="J4" s="8" t="s">
        <v>8</v>
      </c>
      <c r="K4" s="8" t="s">
        <v>9</v>
      </c>
      <c r="L4" s="8" t="s">
        <v>10</v>
      </c>
    </row>
    <row r="5" ht="97" customHeight="1" spans="1:12">
      <c r="A5" s="10"/>
      <c r="B5" s="9"/>
      <c r="C5" s="9"/>
      <c r="D5" s="10" t="s">
        <v>11</v>
      </c>
      <c r="E5" s="10" t="s">
        <v>12</v>
      </c>
      <c r="F5" s="11" t="s">
        <v>13</v>
      </c>
      <c r="G5" s="11" t="s">
        <v>14</v>
      </c>
      <c r="H5" s="10"/>
      <c r="I5" s="23"/>
      <c r="J5" s="10"/>
      <c r="K5" s="10"/>
      <c r="L5" s="10"/>
    </row>
    <row r="6" ht="18.75" customHeight="1" spans="1:12">
      <c r="A6" s="12">
        <v>1</v>
      </c>
      <c r="B6" s="13" t="s">
        <v>15</v>
      </c>
      <c r="C6" s="14" t="s">
        <v>16</v>
      </c>
      <c r="D6" s="13">
        <v>28.8</v>
      </c>
      <c r="E6" s="13">
        <v>10</v>
      </c>
      <c r="F6" s="13">
        <f>SUM(D6:E6)</f>
        <v>38.8</v>
      </c>
      <c r="G6" s="15">
        <v>38.87</v>
      </c>
      <c r="H6" s="15">
        <v>10</v>
      </c>
      <c r="I6" s="15">
        <v>49.5</v>
      </c>
      <c r="J6" s="15"/>
      <c r="K6" s="15">
        <v>-0.5</v>
      </c>
      <c r="L6" s="13">
        <f>G6+H6+I6-J6-K6</f>
        <v>98.87</v>
      </c>
    </row>
    <row r="7" ht="19.2" customHeight="1" spans="1:12">
      <c r="A7" s="16"/>
      <c r="B7" s="13"/>
      <c r="C7" s="14" t="s">
        <v>17</v>
      </c>
      <c r="D7" s="13">
        <v>28.9</v>
      </c>
      <c r="E7" s="13">
        <v>10</v>
      </c>
      <c r="F7" s="13">
        <f t="shared" ref="F7:F12" si="0">SUM(D7:E7)</f>
        <v>38.9</v>
      </c>
      <c r="G7" s="17"/>
      <c r="H7" s="17"/>
      <c r="I7" s="17"/>
      <c r="J7" s="17"/>
      <c r="K7" s="17"/>
      <c r="L7" s="13"/>
    </row>
    <row r="8" ht="19.2" customHeight="1" spans="1:12">
      <c r="A8" s="16"/>
      <c r="B8" s="13"/>
      <c r="C8" s="14" t="s">
        <v>18</v>
      </c>
      <c r="D8" s="13">
        <v>29</v>
      </c>
      <c r="E8" s="13">
        <v>10</v>
      </c>
      <c r="F8" s="13">
        <f t="shared" si="0"/>
        <v>39</v>
      </c>
      <c r="G8" s="17"/>
      <c r="H8" s="17"/>
      <c r="I8" s="17"/>
      <c r="J8" s="17"/>
      <c r="K8" s="17"/>
      <c r="L8" s="13"/>
    </row>
    <row r="9" ht="19.2" customHeight="1" spans="1:12">
      <c r="A9" s="16"/>
      <c r="B9" s="13"/>
      <c r="C9" s="14" t="s">
        <v>19</v>
      </c>
      <c r="D9" s="13">
        <v>29</v>
      </c>
      <c r="E9" s="13">
        <v>10</v>
      </c>
      <c r="F9" s="13">
        <f t="shared" si="0"/>
        <v>39</v>
      </c>
      <c r="G9" s="17"/>
      <c r="H9" s="17"/>
      <c r="I9" s="17"/>
      <c r="J9" s="17"/>
      <c r="K9" s="17"/>
      <c r="L9" s="13"/>
    </row>
    <row r="10" ht="19.35" customHeight="1" spans="1:12">
      <c r="A10" s="16"/>
      <c r="B10" s="13"/>
      <c r="C10" s="14" t="s">
        <v>20</v>
      </c>
      <c r="D10" s="13">
        <v>28.4</v>
      </c>
      <c r="E10" s="13">
        <v>10</v>
      </c>
      <c r="F10" s="13">
        <f t="shared" si="0"/>
        <v>38.4</v>
      </c>
      <c r="G10" s="17"/>
      <c r="H10" s="17"/>
      <c r="I10" s="17"/>
      <c r="J10" s="17"/>
      <c r="K10" s="17"/>
      <c r="L10" s="13"/>
    </row>
    <row r="11" ht="19.35" customHeight="1" spans="1:12">
      <c r="A11" s="16"/>
      <c r="B11" s="13"/>
      <c r="C11" s="14" t="s">
        <v>21</v>
      </c>
      <c r="D11" s="13">
        <v>29</v>
      </c>
      <c r="E11" s="13">
        <v>10</v>
      </c>
      <c r="F11" s="13">
        <f t="shared" si="0"/>
        <v>39</v>
      </c>
      <c r="G11" s="17"/>
      <c r="H11" s="17"/>
      <c r="I11" s="17"/>
      <c r="J11" s="17"/>
      <c r="K11" s="17"/>
      <c r="L11" s="13"/>
    </row>
    <row r="12" ht="19.2" customHeight="1" spans="1:12">
      <c r="A12" s="18"/>
      <c r="B12" s="13"/>
      <c r="C12" s="14" t="s">
        <v>22</v>
      </c>
      <c r="D12" s="13">
        <v>29</v>
      </c>
      <c r="E12" s="13">
        <v>10</v>
      </c>
      <c r="F12" s="13">
        <f t="shared" si="0"/>
        <v>39</v>
      </c>
      <c r="G12" s="19"/>
      <c r="H12" s="19"/>
      <c r="I12" s="19"/>
      <c r="J12" s="19"/>
      <c r="K12" s="19"/>
      <c r="L12" s="13"/>
    </row>
    <row r="13" ht="19.35" customHeight="1" spans="1:12">
      <c r="A13" s="13">
        <v>2</v>
      </c>
      <c r="B13" s="13" t="s">
        <v>23</v>
      </c>
      <c r="C13" s="14" t="s">
        <v>16</v>
      </c>
      <c r="D13" s="13">
        <v>29</v>
      </c>
      <c r="E13" s="13">
        <v>10</v>
      </c>
      <c r="F13" s="13">
        <f t="shared" ref="F13:F22" si="1">SUM(D13:E13)</f>
        <v>39</v>
      </c>
      <c r="G13" s="15">
        <f>(F13+F14+F15+F16+F17+F18)/6</f>
        <v>38.9</v>
      </c>
      <c r="H13" s="15">
        <v>10</v>
      </c>
      <c r="I13" s="15">
        <v>50</v>
      </c>
      <c r="J13" s="15"/>
      <c r="K13" s="15">
        <v>0.3</v>
      </c>
      <c r="L13" s="13">
        <f>G13+H13+I13+J13-K13</f>
        <v>98.6</v>
      </c>
    </row>
    <row r="14" ht="19.35" customHeight="1" spans="1:12">
      <c r="A14" s="13"/>
      <c r="B14" s="13"/>
      <c r="C14" s="14" t="s">
        <v>24</v>
      </c>
      <c r="D14" s="13">
        <v>29</v>
      </c>
      <c r="E14" s="13">
        <v>10</v>
      </c>
      <c r="F14" s="13">
        <f t="shared" si="1"/>
        <v>39</v>
      </c>
      <c r="G14" s="17"/>
      <c r="H14" s="17"/>
      <c r="I14" s="17"/>
      <c r="J14" s="17"/>
      <c r="K14" s="17"/>
      <c r="L14" s="13"/>
    </row>
    <row r="15" ht="19.2" customHeight="1" spans="1:12">
      <c r="A15" s="13"/>
      <c r="B15" s="13"/>
      <c r="C15" s="14" t="s">
        <v>25</v>
      </c>
      <c r="D15" s="13">
        <v>29</v>
      </c>
      <c r="E15" s="13">
        <v>10</v>
      </c>
      <c r="F15" s="13">
        <f t="shared" si="1"/>
        <v>39</v>
      </c>
      <c r="G15" s="17"/>
      <c r="H15" s="17"/>
      <c r="I15" s="17"/>
      <c r="J15" s="17"/>
      <c r="K15" s="17"/>
      <c r="L15" s="13"/>
    </row>
    <row r="16" ht="18.75" customHeight="1" spans="1:12">
      <c r="A16" s="13"/>
      <c r="B16" s="13"/>
      <c r="C16" s="14" t="s">
        <v>26</v>
      </c>
      <c r="D16" s="13">
        <v>29</v>
      </c>
      <c r="E16" s="13">
        <v>10</v>
      </c>
      <c r="F16" s="13">
        <f t="shared" si="1"/>
        <v>39</v>
      </c>
      <c r="G16" s="17"/>
      <c r="H16" s="17"/>
      <c r="I16" s="17"/>
      <c r="J16" s="17"/>
      <c r="K16" s="17"/>
      <c r="L16" s="13"/>
    </row>
    <row r="17" ht="18.75" customHeight="1" spans="1:12">
      <c r="A17" s="13"/>
      <c r="B17" s="13"/>
      <c r="C17" s="14" t="s">
        <v>18</v>
      </c>
      <c r="D17" s="13">
        <v>29</v>
      </c>
      <c r="E17" s="13">
        <v>10</v>
      </c>
      <c r="F17" s="13">
        <f t="shared" si="1"/>
        <v>39</v>
      </c>
      <c r="G17" s="17"/>
      <c r="H17" s="17"/>
      <c r="I17" s="17"/>
      <c r="J17" s="17"/>
      <c r="K17" s="17"/>
      <c r="L17" s="13"/>
    </row>
    <row r="18" ht="17.25" customHeight="1" spans="1:12">
      <c r="A18" s="13"/>
      <c r="B18" s="13"/>
      <c r="C18" s="14" t="s">
        <v>17</v>
      </c>
      <c r="D18" s="13">
        <v>28.4</v>
      </c>
      <c r="E18" s="13">
        <v>10</v>
      </c>
      <c r="F18" s="13">
        <f t="shared" si="1"/>
        <v>38.4</v>
      </c>
      <c r="G18" s="19"/>
      <c r="H18" s="19"/>
      <c r="I18" s="19"/>
      <c r="J18" s="19"/>
      <c r="K18" s="19"/>
      <c r="L18" s="13"/>
    </row>
    <row r="19" ht="16.2" customHeight="1" spans="1:12">
      <c r="A19" s="13">
        <v>3</v>
      </c>
      <c r="B19" s="13" t="s">
        <v>27</v>
      </c>
      <c r="C19" s="14" t="s">
        <v>28</v>
      </c>
      <c r="D19" s="13">
        <v>29</v>
      </c>
      <c r="E19" s="13">
        <v>10</v>
      </c>
      <c r="F19" s="15">
        <f t="shared" si="1"/>
        <v>39</v>
      </c>
      <c r="G19" s="15">
        <f>(F19+F20+F21+F22)/4</f>
        <v>39</v>
      </c>
      <c r="H19" s="15">
        <v>10</v>
      </c>
      <c r="I19" s="15">
        <v>47.5</v>
      </c>
      <c r="J19" s="15"/>
      <c r="K19" s="15">
        <v>-0.2</v>
      </c>
      <c r="L19" s="13">
        <f>G19+H19+I19-J19-K19</f>
        <v>96.7</v>
      </c>
    </row>
    <row r="20" spans="1:12">
      <c r="A20" s="13"/>
      <c r="B20" s="13"/>
      <c r="C20" s="14" t="s">
        <v>29</v>
      </c>
      <c r="D20" s="13">
        <v>29</v>
      </c>
      <c r="E20" s="13">
        <v>10</v>
      </c>
      <c r="F20" s="15">
        <f t="shared" si="1"/>
        <v>39</v>
      </c>
      <c r="G20" s="17"/>
      <c r="H20" s="17"/>
      <c r="I20" s="17"/>
      <c r="J20" s="17"/>
      <c r="K20" s="17"/>
      <c r="L20" s="13"/>
    </row>
    <row r="21" spans="1:12">
      <c r="A21" s="13"/>
      <c r="B21" s="13"/>
      <c r="C21" s="14" t="s">
        <v>30</v>
      </c>
      <c r="D21" s="13">
        <v>29</v>
      </c>
      <c r="E21" s="13">
        <v>10</v>
      </c>
      <c r="F21" s="15">
        <f t="shared" si="1"/>
        <v>39</v>
      </c>
      <c r="G21" s="17"/>
      <c r="H21" s="17"/>
      <c r="I21" s="17"/>
      <c r="J21" s="17"/>
      <c r="K21" s="17"/>
      <c r="L21" s="13"/>
    </row>
    <row r="22" spans="1:12">
      <c r="A22" s="13"/>
      <c r="B22" s="13"/>
      <c r="C22" s="14" t="s">
        <v>31</v>
      </c>
      <c r="D22" s="13">
        <v>29</v>
      </c>
      <c r="E22" s="13">
        <v>10</v>
      </c>
      <c r="F22" s="15">
        <f t="shared" si="1"/>
        <v>39</v>
      </c>
      <c r="G22" s="19"/>
      <c r="H22" s="19"/>
      <c r="I22" s="19"/>
      <c r="J22" s="19"/>
      <c r="K22" s="19"/>
      <c r="L22" s="13"/>
    </row>
    <row r="23" ht="21.6" customHeight="1" spans="1:12">
      <c r="A23" s="13">
        <v>4</v>
      </c>
      <c r="B23" s="13" t="s">
        <v>32</v>
      </c>
      <c r="C23" s="14" t="s">
        <v>16</v>
      </c>
      <c r="D23" s="13">
        <v>28.9</v>
      </c>
      <c r="E23" s="13">
        <v>10</v>
      </c>
      <c r="F23" s="13">
        <f t="shared" ref="F23:F38" si="2">SUM(D23:E23)</f>
        <v>38.9</v>
      </c>
      <c r="G23" s="15">
        <f>(F23+F24+F25+F26+F27+F28+F29+F30+F31+F32)/10</f>
        <v>38.93</v>
      </c>
      <c r="H23" s="15">
        <v>10</v>
      </c>
      <c r="I23" s="15">
        <v>46.5</v>
      </c>
      <c r="J23" s="15"/>
      <c r="K23" s="15">
        <v>-1</v>
      </c>
      <c r="L23" s="13">
        <f>G23+H23+I23-K23</f>
        <v>96.43</v>
      </c>
    </row>
    <row r="24" ht="19.35" customHeight="1" spans="1:12">
      <c r="A24" s="13"/>
      <c r="B24" s="13"/>
      <c r="C24" s="14" t="s">
        <v>33</v>
      </c>
      <c r="D24" s="13">
        <v>29</v>
      </c>
      <c r="E24" s="13">
        <v>10</v>
      </c>
      <c r="F24" s="13">
        <f t="shared" si="2"/>
        <v>39</v>
      </c>
      <c r="G24" s="17"/>
      <c r="H24" s="17"/>
      <c r="I24" s="17"/>
      <c r="J24" s="17"/>
      <c r="K24" s="17"/>
      <c r="L24" s="13"/>
    </row>
    <row r="25" ht="19.2" customHeight="1" spans="1:12">
      <c r="A25" s="13"/>
      <c r="B25" s="13"/>
      <c r="C25" s="14" t="s">
        <v>17</v>
      </c>
      <c r="D25" s="13">
        <v>29</v>
      </c>
      <c r="E25" s="13">
        <v>10</v>
      </c>
      <c r="F25" s="13">
        <f t="shared" si="2"/>
        <v>39</v>
      </c>
      <c r="G25" s="17"/>
      <c r="H25" s="17"/>
      <c r="I25" s="17"/>
      <c r="J25" s="17"/>
      <c r="K25" s="17"/>
      <c r="L25" s="13"/>
    </row>
    <row r="26" ht="19.35" customHeight="1" spans="1:12">
      <c r="A26" s="13"/>
      <c r="B26" s="13"/>
      <c r="C26" s="14" t="s">
        <v>20</v>
      </c>
      <c r="D26" s="13">
        <v>28.6</v>
      </c>
      <c r="E26" s="13">
        <v>10</v>
      </c>
      <c r="F26" s="13">
        <f t="shared" si="2"/>
        <v>38.6</v>
      </c>
      <c r="G26" s="17"/>
      <c r="H26" s="17"/>
      <c r="I26" s="17"/>
      <c r="J26" s="17"/>
      <c r="K26" s="17"/>
      <c r="L26" s="13"/>
    </row>
    <row r="27" ht="19.2" customHeight="1" spans="1:12">
      <c r="A27" s="13"/>
      <c r="B27" s="13"/>
      <c r="C27" s="14" t="s">
        <v>34</v>
      </c>
      <c r="D27" s="13">
        <v>29</v>
      </c>
      <c r="E27" s="13">
        <v>10</v>
      </c>
      <c r="F27" s="13">
        <f t="shared" si="2"/>
        <v>39</v>
      </c>
      <c r="G27" s="17"/>
      <c r="H27" s="17"/>
      <c r="I27" s="17"/>
      <c r="J27" s="17"/>
      <c r="K27" s="17"/>
      <c r="L27" s="13"/>
    </row>
    <row r="28" ht="19.35" customHeight="1" spans="1:12">
      <c r="A28" s="13"/>
      <c r="B28" s="13"/>
      <c r="C28" s="14" t="s">
        <v>21</v>
      </c>
      <c r="D28" s="13">
        <v>29</v>
      </c>
      <c r="E28" s="13">
        <v>10</v>
      </c>
      <c r="F28" s="13">
        <f t="shared" si="2"/>
        <v>39</v>
      </c>
      <c r="G28" s="17"/>
      <c r="H28" s="17"/>
      <c r="I28" s="17"/>
      <c r="J28" s="17"/>
      <c r="K28" s="17"/>
      <c r="L28" s="13"/>
    </row>
    <row r="29" ht="19.35" customHeight="1" spans="1:12">
      <c r="A29" s="13"/>
      <c r="B29" s="13"/>
      <c r="C29" s="14" t="s">
        <v>35</v>
      </c>
      <c r="D29" s="13">
        <v>29</v>
      </c>
      <c r="E29" s="13">
        <v>10</v>
      </c>
      <c r="F29" s="13">
        <f t="shared" si="2"/>
        <v>39</v>
      </c>
      <c r="G29" s="17"/>
      <c r="H29" s="17"/>
      <c r="I29" s="17"/>
      <c r="J29" s="17"/>
      <c r="K29" s="17"/>
      <c r="L29" s="13"/>
    </row>
    <row r="30" ht="19.35" customHeight="1" spans="1:12">
      <c r="A30" s="13"/>
      <c r="B30" s="13"/>
      <c r="C30" s="14" t="s">
        <v>36</v>
      </c>
      <c r="D30" s="13">
        <v>28.8</v>
      </c>
      <c r="E30" s="13">
        <v>10</v>
      </c>
      <c r="F30" s="13">
        <f t="shared" si="2"/>
        <v>38.8</v>
      </c>
      <c r="G30" s="17"/>
      <c r="H30" s="17"/>
      <c r="I30" s="17"/>
      <c r="J30" s="17"/>
      <c r="K30" s="17"/>
      <c r="L30" s="13"/>
    </row>
    <row r="31" ht="21" customHeight="1" spans="1:12">
      <c r="A31" s="13"/>
      <c r="B31" s="13"/>
      <c r="C31" s="20" t="s">
        <v>37</v>
      </c>
      <c r="D31" s="13">
        <v>29</v>
      </c>
      <c r="E31" s="13">
        <v>10</v>
      </c>
      <c r="F31" s="13">
        <f t="shared" si="2"/>
        <v>39</v>
      </c>
      <c r="G31" s="17"/>
      <c r="H31" s="17"/>
      <c r="I31" s="17"/>
      <c r="J31" s="17"/>
      <c r="K31" s="17"/>
      <c r="L31" s="13"/>
    </row>
    <row r="32" ht="18.6" customHeight="1" spans="1:12">
      <c r="A32" s="13"/>
      <c r="B32" s="13"/>
      <c r="C32" s="14" t="s">
        <v>18</v>
      </c>
      <c r="D32" s="13">
        <v>29</v>
      </c>
      <c r="E32" s="13">
        <v>10</v>
      </c>
      <c r="F32" s="13">
        <f t="shared" si="2"/>
        <v>39</v>
      </c>
      <c r="G32" s="19"/>
      <c r="H32" s="19"/>
      <c r="I32" s="19"/>
      <c r="J32" s="19"/>
      <c r="K32" s="19"/>
      <c r="L32" s="13"/>
    </row>
    <row r="33" ht="19.2" customHeight="1" spans="1:12">
      <c r="A33" s="13">
        <v>5</v>
      </c>
      <c r="B33" s="13" t="s">
        <v>38</v>
      </c>
      <c r="C33" s="14" t="s">
        <v>24</v>
      </c>
      <c r="D33" s="13">
        <v>29</v>
      </c>
      <c r="E33" s="13">
        <v>10</v>
      </c>
      <c r="F33" s="13">
        <f t="shared" si="2"/>
        <v>39</v>
      </c>
      <c r="G33" s="15">
        <f>(F33+F34+F35+F36+F37)/5</f>
        <v>38.66</v>
      </c>
      <c r="H33" s="15">
        <v>10</v>
      </c>
      <c r="I33" s="15">
        <v>47</v>
      </c>
      <c r="J33" s="15"/>
      <c r="K33" s="15">
        <v>-0.3</v>
      </c>
      <c r="L33" s="13">
        <f>G33+H33+I33-K33</f>
        <v>95.96</v>
      </c>
    </row>
    <row r="34" ht="19.35" customHeight="1" spans="1:12">
      <c r="A34" s="13"/>
      <c r="B34" s="13"/>
      <c r="C34" s="14" t="s">
        <v>39</v>
      </c>
      <c r="D34" s="13">
        <v>29</v>
      </c>
      <c r="E34" s="13">
        <v>10</v>
      </c>
      <c r="F34" s="13">
        <f t="shared" si="2"/>
        <v>39</v>
      </c>
      <c r="G34" s="17"/>
      <c r="H34" s="17"/>
      <c r="I34" s="17"/>
      <c r="J34" s="17"/>
      <c r="K34" s="17"/>
      <c r="L34" s="13"/>
    </row>
    <row r="35" ht="19.35" customHeight="1" spans="1:12">
      <c r="A35" s="13"/>
      <c r="B35" s="13"/>
      <c r="C35" s="14" t="s">
        <v>40</v>
      </c>
      <c r="D35" s="13">
        <v>28</v>
      </c>
      <c r="E35" s="13">
        <v>10</v>
      </c>
      <c r="F35" s="13">
        <f t="shared" si="2"/>
        <v>38</v>
      </c>
      <c r="G35" s="17"/>
      <c r="H35" s="17"/>
      <c r="I35" s="17"/>
      <c r="J35" s="17"/>
      <c r="K35" s="17"/>
      <c r="L35" s="13"/>
    </row>
    <row r="36" ht="19.35" customHeight="1" spans="1:12">
      <c r="A36" s="13"/>
      <c r="B36" s="13"/>
      <c r="C36" s="14" t="s">
        <v>36</v>
      </c>
      <c r="D36" s="13">
        <v>28.3</v>
      </c>
      <c r="E36" s="13">
        <v>10</v>
      </c>
      <c r="F36" s="13">
        <f t="shared" si="2"/>
        <v>38.3</v>
      </c>
      <c r="G36" s="17"/>
      <c r="H36" s="17"/>
      <c r="I36" s="17"/>
      <c r="J36" s="17"/>
      <c r="K36" s="17"/>
      <c r="L36" s="13"/>
    </row>
    <row r="37" s="1" customFormat="1" ht="19.35" customHeight="1" spans="1:12">
      <c r="A37" s="13"/>
      <c r="B37" s="13"/>
      <c r="C37" s="14" t="s">
        <v>25</v>
      </c>
      <c r="D37" s="13">
        <v>29</v>
      </c>
      <c r="E37" s="13">
        <v>10</v>
      </c>
      <c r="F37" s="13">
        <f t="shared" si="2"/>
        <v>39</v>
      </c>
      <c r="G37" s="19"/>
      <c r="H37" s="19"/>
      <c r="I37" s="19"/>
      <c r="J37" s="19"/>
      <c r="K37" s="19"/>
      <c r="L37" s="13"/>
    </row>
    <row r="38" ht="19.35" customHeight="1" spans="1:12">
      <c r="A38" s="17">
        <v>6</v>
      </c>
      <c r="B38" s="13" t="s">
        <v>41</v>
      </c>
      <c r="C38" s="14" t="s">
        <v>42</v>
      </c>
      <c r="D38" s="13">
        <v>28.8</v>
      </c>
      <c r="E38" s="13">
        <v>10</v>
      </c>
      <c r="F38" s="13">
        <f t="shared" si="2"/>
        <v>38.8</v>
      </c>
      <c r="G38" s="15">
        <v>38.96</v>
      </c>
      <c r="H38" s="15">
        <v>10</v>
      </c>
      <c r="I38" s="15">
        <v>49</v>
      </c>
      <c r="J38" s="15"/>
      <c r="K38" s="15">
        <v>2.1</v>
      </c>
      <c r="L38" s="13">
        <f>G38+H38+I38-J38-K38</f>
        <v>95.86</v>
      </c>
    </row>
    <row r="39" ht="19.2" customHeight="1" spans="1:12">
      <c r="A39" s="17"/>
      <c r="B39" s="13"/>
      <c r="C39" s="14" t="s">
        <v>43</v>
      </c>
      <c r="D39" s="13">
        <v>29</v>
      </c>
      <c r="E39" s="13">
        <v>10</v>
      </c>
      <c r="F39" s="13">
        <f t="shared" ref="F39:F53" si="3">SUM(D39:E39)</f>
        <v>39</v>
      </c>
      <c r="G39" s="17"/>
      <c r="H39" s="17"/>
      <c r="I39" s="17"/>
      <c r="J39" s="17"/>
      <c r="K39" s="17"/>
      <c r="L39" s="13"/>
    </row>
    <row r="40" ht="19.2" customHeight="1" spans="1:12">
      <c r="A40" s="17"/>
      <c r="B40" s="13"/>
      <c r="C40" s="14" t="s">
        <v>28</v>
      </c>
      <c r="D40" s="13">
        <v>29</v>
      </c>
      <c r="E40" s="13">
        <v>10</v>
      </c>
      <c r="F40" s="13">
        <f t="shared" si="3"/>
        <v>39</v>
      </c>
      <c r="G40" s="17"/>
      <c r="H40" s="17"/>
      <c r="I40" s="17"/>
      <c r="J40" s="17"/>
      <c r="K40" s="17"/>
      <c r="L40" s="13"/>
    </row>
    <row r="41" ht="19.35" customHeight="1" spans="1:12">
      <c r="A41" s="17"/>
      <c r="B41" s="13"/>
      <c r="C41" s="14" t="s">
        <v>44</v>
      </c>
      <c r="D41" s="13">
        <v>29</v>
      </c>
      <c r="E41" s="13">
        <v>10</v>
      </c>
      <c r="F41" s="13">
        <f t="shared" si="3"/>
        <v>39</v>
      </c>
      <c r="G41" s="17"/>
      <c r="H41" s="17"/>
      <c r="I41" s="17"/>
      <c r="J41" s="17"/>
      <c r="K41" s="17"/>
      <c r="L41" s="13"/>
    </row>
    <row r="42" ht="18.6" customHeight="1" spans="1:12">
      <c r="A42" s="17"/>
      <c r="B42" s="13"/>
      <c r="C42" s="14" t="s">
        <v>45</v>
      </c>
      <c r="D42" s="13">
        <v>28.9</v>
      </c>
      <c r="E42" s="13">
        <v>10</v>
      </c>
      <c r="F42" s="13">
        <f t="shared" si="3"/>
        <v>38.9</v>
      </c>
      <c r="G42" s="17"/>
      <c r="H42" s="17"/>
      <c r="I42" s="17"/>
      <c r="J42" s="17"/>
      <c r="K42" s="17"/>
      <c r="L42" s="13"/>
    </row>
    <row r="43" ht="19.35" customHeight="1" spans="1:12">
      <c r="A43" s="17"/>
      <c r="B43" s="13"/>
      <c r="C43" s="14" t="s">
        <v>46</v>
      </c>
      <c r="D43" s="13">
        <v>29</v>
      </c>
      <c r="E43" s="13">
        <v>10</v>
      </c>
      <c r="F43" s="13">
        <f t="shared" si="3"/>
        <v>39</v>
      </c>
      <c r="G43" s="17"/>
      <c r="H43" s="17"/>
      <c r="I43" s="17"/>
      <c r="J43" s="17"/>
      <c r="K43" s="17"/>
      <c r="L43" s="13"/>
    </row>
    <row r="44" ht="29.4" customHeight="1" spans="1:12">
      <c r="A44" s="19"/>
      <c r="B44" s="13"/>
      <c r="C44" s="14" t="s">
        <v>31</v>
      </c>
      <c r="D44" s="13">
        <v>29</v>
      </c>
      <c r="E44" s="13">
        <v>10</v>
      </c>
      <c r="F44" s="13">
        <f t="shared" si="3"/>
        <v>39</v>
      </c>
      <c r="G44" s="19"/>
      <c r="H44" s="19"/>
      <c r="I44" s="19"/>
      <c r="J44" s="19"/>
      <c r="K44" s="19"/>
      <c r="L44" s="13"/>
    </row>
    <row r="45" ht="19.2" customHeight="1" spans="1:12">
      <c r="A45" s="13">
        <v>7</v>
      </c>
      <c r="B45" s="13" t="s">
        <v>47</v>
      </c>
      <c r="C45" s="14" t="s">
        <v>16</v>
      </c>
      <c r="D45" s="13">
        <v>28.9</v>
      </c>
      <c r="E45" s="13">
        <v>10</v>
      </c>
      <c r="F45" s="13">
        <f t="shared" si="3"/>
        <v>38.9</v>
      </c>
      <c r="G45" s="15">
        <f>(F45+F46+F47+F48+F49+F50)/6</f>
        <v>38.85</v>
      </c>
      <c r="H45" s="15">
        <v>10</v>
      </c>
      <c r="I45" s="15">
        <v>45.5</v>
      </c>
      <c r="J45" s="15"/>
      <c r="K45" s="15">
        <v>-1.2</v>
      </c>
      <c r="L45" s="13">
        <f>G45+H45+I45-J45-K45</f>
        <v>95.55</v>
      </c>
    </row>
    <row r="46" ht="19.2" customHeight="1" spans="1:12">
      <c r="A46" s="13"/>
      <c r="B46" s="13"/>
      <c r="C46" s="14" t="s">
        <v>18</v>
      </c>
      <c r="D46" s="13">
        <v>29</v>
      </c>
      <c r="E46" s="13">
        <v>10</v>
      </c>
      <c r="F46" s="13">
        <f t="shared" si="3"/>
        <v>39</v>
      </c>
      <c r="G46" s="17"/>
      <c r="H46" s="17"/>
      <c r="I46" s="17"/>
      <c r="J46" s="17"/>
      <c r="K46" s="17"/>
      <c r="L46" s="13"/>
    </row>
    <row r="47" ht="19.2" customHeight="1" spans="1:12">
      <c r="A47" s="13"/>
      <c r="B47" s="13"/>
      <c r="C47" s="14" t="s">
        <v>19</v>
      </c>
      <c r="D47" s="13">
        <v>29</v>
      </c>
      <c r="E47" s="13">
        <v>10</v>
      </c>
      <c r="F47" s="13">
        <f t="shared" si="3"/>
        <v>39</v>
      </c>
      <c r="G47" s="17"/>
      <c r="H47" s="17"/>
      <c r="I47" s="17"/>
      <c r="J47" s="17"/>
      <c r="K47" s="17"/>
      <c r="L47" s="13"/>
    </row>
    <row r="48" ht="18.75" customHeight="1" spans="1:12">
      <c r="A48" s="13"/>
      <c r="B48" s="13"/>
      <c r="C48" s="14" t="s">
        <v>48</v>
      </c>
      <c r="D48" s="13">
        <v>28.7</v>
      </c>
      <c r="E48" s="13">
        <v>10</v>
      </c>
      <c r="F48" s="13">
        <f t="shared" si="3"/>
        <v>38.7</v>
      </c>
      <c r="G48" s="17"/>
      <c r="H48" s="17"/>
      <c r="I48" s="17"/>
      <c r="J48" s="17"/>
      <c r="K48" s="17"/>
      <c r="L48" s="13"/>
    </row>
    <row r="49" ht="19.35" customHeight="1" spans="1:12">
      <c r="A49" s="13"/>
      <c r="B49" s="13"/>
      <c r="C49" s="14" t="s">
        <v>20</v>
      </c>
      <c r="D49" s="13">
        <v>29</v>
      </c>
      <c r="E49" s="13">
        <v>10</v>
      </c>
      <c r="F49" s="13">
        <f t="shared" si="3"/>
        <v>39</v>
      </c>
      <c r="G49" s="17"/>
      <c r="H49" s="17"/>
      <c r="I49" s="17"/>
      <c r="J49" s="17"/>
      <c r="K49" s="17"/>
      <c r="L49" s="13"/>
    </row>
    <row r="50" ht="19.35" customHeight="1" spans="1:12">
      <c r="A50" s="13"/>
      <c r="B50" s="13"/>
      <c r="C50" s="14" t="s">
        <v>17</v>
      </c>
      <c r="D50" s="13">
        <v>28.5</v>
      </c>
      <c r="E50" s="13">
        <v>10</v>
      </c>
      <c r="F50" s="13">
        <f t="shared" si="3"/>
        <v>38.5</v>
      </c>
      <c r="G50" s="19"/>
      <c r="H50" s="19"/>
      <c r="I50" s="19"/>
      <c r="J50" s="19"/>
      <c r="K50" s="19"/>
      <c r="L50" s="13"/>
    </row>
    <row r="51" spans="1:12">
      <c r="A51" s="13">
        <v>8</v>
      </c>
      <c r="B51" s="13" t="s">
        <v>49</v>
      </c>
      <c r="C51" s="14" t="s">
        <v>18</v>
      </c>
      <c r="D51" s="13">
        <v>29</v>
      </c>
      <c r="E51" s="13">
        <v>10</v>
      </c>
      <c r="F51" s="13">
        <f t="shared" si="3"/>
        <v>39</v>
      </c>
      <c r="G51" s="15">
        <v>39</v>
      </c>
      <c r="H51" s="15">
        <v>10</v>
      </c>
      <c r="I51" s="15">
        <v>48.5</v>
      </c>
      <c r="J51" s="15">
        <v>2</v>
      </c>
      <c r="K51" s="15"/>
      <c r="L51" s="13">
        <f>G51+H51+I51-J51-K51</f>
        <v>95.5</v>
      </c>
    </row>
    <row r="52" spans="1:12">
      <c r="A52" s="13"/>
      <c r="B52" s="13"/>
      <c r="C52" s="14" t="s">
        <v>48</v>
      </c>
      <c r="D52" s="13">
        <v>29</v>
      </c>
      <c r="E52" s="13">
        <v>10</v>
      </c>
      <c r="F52" s="13">
        <f t="shared" si="3"/>
        <v>39</v>
      </c>
      <c r="G52" s="19"/>
      <c r="H52" s="19"/>
      <c r="I52" s="19"/>
      <c r="J52" s="17"/>
      <c r="K52" s="17"/>
      <c r="L52" s="13"/>
    </row>
    <row r="53" ht="19.35" customHeight="1" spans="1:12">
      <c r="A53" s="17">
        <v>9</v>
      </c>
      <c r="B53" s="13" t="s">
        <v>50</v>
      </c>
      <c r="C53" s="14" t="s">
        <v>30</v>
      </c>
      <c r="D53" s="13">
        <v>27.4</v>
      </c>
      <c r="E53" s="13">
        <v>10</v>
      </c>
      <c r="F53" s="13">
        <f t="shared" si="3"/>
        <v>37.4</v>
      </c>
      <c r="G53" s="15">
        <f>(F53+F54+F55+F56+F57+F58+F59+F60)/8</f>
        <v>38.8</v>
      </c>
      <c r="H53" s="15">
        <v>10</v>
      </c>
      <c r="I53" s="15">
        <v>44.5</v>
      </c>
      <c r="J53" s="15"/>
      <c r="K53" s="15">
        <v>0.4</v>
      </c>
      <c r="L53" s="15">
        <f>G53+H53+I53-J53-K53</f>
        <v>92.9</v>
      </c>
    </row>
    <row r="54" ht="19.2" customHeight="1" spans="1:12">
      <c r="A54" s="17"/>
      <c r="B54" s="13"/>
      <c r="C54" s="14" t="s">
        <v>51</v>
      </c>
      <c r="D54" s="13">
        <v>29</v>
      </c>
      <c r="E54" s="13">
        <v>10</v>
      </c>
      <c r="F54" s="13">
        <f t="shared" ref="F54:F61" si="4">SUM(D54:E54)</f>
        <v>39</v>
      </c>
      <c r="G54" s="17"/>
      <c r="H54" s="17"/>
      <c r="I54" s="17"/>
      <c r="J54" s="17"/>
      <c r="K54" s="17"/>
      <c r="L54" s="17"/>
    </row>
    <row r="55" ht="19.35" customHeight="1" spans="1:12">
      <c r="A55" s="17"/>
      <c r="B55" s="13"/>
      <c r="C55" s="14" t="s">
        <v>52</v>
      </c>
      <c r="D55" s="13">
        <v>29</v>
      </c>
      <c r="E55" s="13">
        <v>10</v>
      </c>
      <c r="F55" s="13">
        <f t="shared" si="4"/>
        <v>39</v>
      </c>
      <c r="G55" s="17"/>
      <c r="H55" s="17"/>
      <c r="I55" s="17"/>
      <c r="J55" s="17"/>
      <c r="K55" s="17"/>
      <c r="L55" s="17"/>
    </row>
    <row r="56" ht="19.35" customHeight="1" spans="1:12">
      <c r="A56" s="17"/>
      <c r="B56" s="13"/>
      <c r="C56" s="14" t="s">
        <v>53</v>
      </c>
      <c r="D56" s="13">
        <v>29</v>
      </c>
      <c r="E56" s="13">
        <v>10</v>
      </c>
      <c r="F56" s="13">
        <f t="shared" si="4"/>
        <v>39</v>
      </c>
      <c r="G56" s="17"/>
      <c r="H56" s="17"/>
      <c r="I56" s="17"/>
      <c r="J56" s="17"/>
      <c r="K56" s="17"/>
      <c r="L56" s="17"/>
    </row>
    <row r="57" ht="19.35" customHeight="1" spans="1:12">
      <c r="A57" s="17"/>
      <c r="B57" s="13"/>
      <c r="C57" s="14" t="s">
        <v>54</v>
      </c>
      <c r="D57" s="13">
        <v>29</v>
      </c>
      <c r="E57" s="13">
        <v>10</v>
      </c>
      <c r="F57" s="13">
        <f t="shared" si="4"/>
        <v>39</v>
      </c>
      <c r="G57" s="17"/>
      <c r="H57" s="17"/>
      <c r="I57" s="17"/>
      <c r="J57" s="17"/>
      <c r="K57" s="17"/>
      <c r="L57" s="17"/>
    </row>
    <row r="58" ht="19.2" customHeight="1" spans="1:12">
      <c r="A58" s="17"/>
      <c r="B58" s="13"/>
      <c r="C58" s="14" t="s">
        <v>43</v>
      </c>
      <c r="D58" s="13">
        <v>29</v>
      </c>
      <c r="E58" s="13">
        <v>10</v>
      </c>
      <c r="F58" s="13">
        <f t="shared" si="4"/>
        <v>39</v>
      </c>
      <c r="G58" s="17"/>
      <c r="H58" s="17"/>
      <c r="I58" s="17"/>
      <c r="J58" s="17"/>
      <c r="K58" s="17"/>
      <c r="L58" s="17"/>
    </row>
    <row r="59" ht="19.35" customHeight="1" spans="1:12">
      <c r="A59" s="17"/>
      <c r="B59" s="13"/>
      <c r="C59" s="14" t="s">
        <v>19</v>
      </c>
      <c r="D59" s="13">
        <v>29</v>
      </c>
      <c r="E59" s="13">
        <v>10</v>
      </c>
      <c r="F59" s="13">
        <f t="shared" si="4"/>
        <v>39</v>
      </c>
      <c r="G59" s="17"/>
      <c r="H59" s="17"/>
      <c r="I59" s="17"/>
      <c r="J59" s="17"/>
      <c r="K59" s="17"/>
      <c r="L59" s="17"/>
    </row>
    <row r="60" ht="18.75" customHeight="1" spans="1:12">
      <c r="A60" s="19"/>
      <c r="B60" s="13"/>
      <c r="C60" s="14" t="s">
        <v>31</v>
      </c>
      <c r="D60" s="13">
        <v>29</v>
      </c>
      <c r="E60" s="13">
        <v>10</v>
      </c>
      <c r="F60" s="13">
        <f t="shared" si="4"/>
        <v>39</v>
      </c>
      <c r="G60" s="19"/>
      <c r="H60" s="19"/>
      <c r="I60" s="19"/>
      <c r="J60" s="19"/>
      <c r="K60" s="19"/>
      <c r="L60" s="19"/>
    </row>
    <row r="61" ht="21" customHeight="1" spans="1:12">
      <c r="A61" s="13">
        <v>10</v>
      </c>
      <c r="B61" s="13" t="s">
        <v>55</v>
      </c>
      <c r="C61" s="14" t="s">
        <v>16</v>
      </c>
      <c r="D61" s="13">
        <v>28.9</v>
      </c>
      <c r="E61" s="13">
        <v>10</v>
      </c>
      <c r="F61" s="13">
        <f t="shared" si="4"/>
        <v>38.9</v>
      </c>
      <c r="G61" s="15">
        <v>38.95</v>
      </c>
      <c r="H61" s="15">
        <v>10</v>
      </c>
      <c r="I61" s="15">
        <v>45</v>
      </c>
      <c r="J61" s="15">
        <v>2</v>
      </c>
      <c r="K61" s="15">
        <v>-0.8</v>
      </c>
      <c r="L61" s="13">
        <f>G61+H61+I61-J61-K61</f>
        <v>92.75</v>
      </c>
    </row>
    <row r="62" ht="19.35" customHeight="1" spans="1:12">
      <c r="A62" s="13"/>
      <c r="B62" s="13"/>
      <c r="C62" s="14" t="s">
        <v>56</v>
      </c>
      <c r="D62" s="13">
        <v>29</v>
      </c>
      <c r="E62" s="13">
        <v>10</v>
      </c>
      <c r="F62" s="13">
        <f t="shared" ref="F62:F78" si="5">SUM(D62:E62)</f>
        <v>39</v>
      </c>
      <c r="G62" s="17"/>
      <c r="H62" s="17"/>
      <c r="I62" s="17"/>
      <c r="J62" s="17"/>
      <c r="K62" s="17"/>
      <c r="L62" s="13"/>
    </row>
    <row r="63" ht="19.2" customHeight="1" spans="1:12">
      <c r="A63" s="13"/>
      <c r="B63" s="13"/>
      <c r="C63" s="14" t="s">
        <v>42</v>
      </c>
      <c r="D63" s="13">
        <v>28.9</v>
      </c>
      <c r="E63" s="13">
        <v>10</v>
      </c>
      <c r="F63" s="13">
        <f t="shared" si="5"/>
        <v>38.9</v>
      </c>
      <c r="G63" s="17"/>
      <c r="H63" s="17"/>
      <c r="I63" s="17"/>
      <c r="J63" s="17"/>
      <c r="K63" s="17"/>
      <c r="L63" s="13"/>
    </row>
    <row r="64" ht="19.35" customHeight="1" spans="1:12">
      <c r="A64" s="13"/>
      <c r="B64" s="13"/>
      <c r="C64" s="14" t="s">
        <v>24</v>
      </c>
      <c r="D64" s="13">
        <v>29</v>
      </c>
      <c r="E64" s="13">
        <v>10</v>
      </c>
      <c r="F64" s="13">
        <f t="shared" si="5"/>
        <v>39</v>
      </c>
      <c r="G64" s="17"/>
      <c r="H64" s="17"/>
      <c r="I64" s="17"/>
      <c r="J64" s="17"/>
      <c r="K64" s="17"/>
      <c r="L64" s="13"/>
    </row>
    <row r="65" ht="19.35" customHeight="1" spans="1:12">
      <c r="A65" s="13"/>
      <c r="B65" s="13"/>
      <c r="C65" s="14" t="s">
        <v>30</v>
      </c>
      <c r="D65" s="13">
        <v>28.9</v>
      </c>
      <c r="E65" s="13">
        <v>10</v>
      </c>
      <c r="F65" s="13">
        <f t="shared" si="5"/>
        <v>38.9</v>
      </c>
      <c r="G65" s="17"/>
      <c r="H65" s="17"/>
      <c r="I65" s="17"/>
      <c r="J65" s="17"/>
      <c r="K65" s="17"/>
      <c r="L65" s="13"/>
    </row>
    <row r="66" ht="19.35" customHeight="1" spans="1:12">
      <c r="A66" s="13"/>
      <c r="B66" s="13"/>
      <c r="C66" s="14" t="s">
        <v>51</v>
      </c>
      <c r="D66" s="13">
        <v>29</v>
      </c>
      <c r="E66" s="13">
        <v>10</v>
      </c>
      <c r="F66" s="13">
        <f t="shared" si="5"/>
        <v>39</v>
      </c>
      <c r="G66" s="17"/>
      <c r="H66" s="17"/>
      <c r="I66" s="17"/>
      <c r="J66" s="17"/>
      <c r="K66" s="17"/>
      <c r="L66" s="13"/>
    </row>
    <row r="67" ht="19.35" customHeight="1" spans="1:12">
      <c r="A67" s="13"/>
      <c r="B67" s="13"/>
      <c r="C67" s="14" t="s">
        <v>52</v>
      </c>
      <c r="D67" s="13">
        <v>29</v>
      </c>
      <c r="E67" s="13">
        <v>10</v>
      </c>
      <c r="F67" s="13">
        <f t="shared" si="5"/>
        <v>39</v>
      </c>
      <c r="G67" s="17"/>
      <c r="H67" s="17"/>
      <c r="I67" s="17"/>
      <c r="J67" s="17"/>
      <c r="K67" s="17"/>
      <c r="L67" s="13"/>
    </row>
    <row r="68" ht="19.35" customHeight="1" spans="1:12">
      <c r="A68" s="13"/>
      <c r="B68" s="13"/>
      <c r="C68" s="14" t="s">
        <v>53</v>
      </c>
      <c r="D68" s="13">
        <v>29</v>
      </c>
      <c r="E68" s="13">
        <v>10</v>
      </c>
      <c r="F68" s="13">
        <f t="shared" si="5"/>
        <v>39</v>
      </c>
      <c r="G68" s="17"/>
      <c r="H68" s="17"/>
      <c r="I68" s="17"/>
      <c r="J68" s="17"/>
      <c r="K68" s="17"/>
      <c r="L68" s="13"/>
    </row>
    <row r="69" ht="19.35" customHeight="1" spans="1:12">
      <c r="A69" s="13"/>
      <c r="B69" s="13"/>
      <c r="C69" s="14" t="s">
        <v>44</v>
      </c>
      <c r="D69" s="13">
        <v>29</v>
      </c>
      <c r="E69" s="13">
        <v>10</v>
      </c>
      <c r="F69" s="13">
        <f t="shared" si="5"/>
        <v>39</v>
      </c>
      <c r="G69" s="17"/>
      <c r="H69" s="17"/>
      <c r="I69" s="17"/>
      <c r="J69" s="17"/>
      <c r="K69" s="17"/>
      <c r="L69" s="13"/>
    </row>
    <row r="70" ht="19.35" customHeight="1" spans="1:12">
      <c r="A70" s="13"/>
      <c r="B70" s="13"/>
      <c r="C70" s="14" t="s">
        <v>17</v>
      </c>
      <c r="D70" s="13">
        <v>28.8</v>
      </c>
      <c r="E70" s="13">
        <v>10</v>
      </c>
      <c r="F70" s="13">
        <f t="shared" si="5"/>
        <v>38.8</v>
      </c>
      <c r="G70" s="17"/>
      <c r="H70" s="17"/>
      <c r="I70" s="17"/>
      <c r="J70" s="17"/>
      <c r="K70" s="17"/>
      <c r="L70" s="13"/>
    </row>
    <row r="71" ht="19.35" customHeight="1" spans="1:12">
      <c r="A71" s="13"/>
      <c r="B71" s="13"/>
      <c r="C71" s="14" t="s">
        <v>25</v>
      </c>
      <c r="D71" s="13">
        <v>29</v>
      </c>
      <c r="E71" s="13">
        <v>10</v>
      </c>
      <c r="F71" s="13">
        <f t="shared" si="5"/>
        <v>39</v>
      </c>
      <c r="G71" s="19"/>
      <c r="H71" s="19"/>
      <c r="I71" s="19"/>
      <c r="J71" s="19"/>
      <c r="K71" s="19"/>
      <c r="L71" s="13"/>
    </row>
    <row r="72" ht="19.2" customHeight="1" spans="1:12">
      <c r="A72" s="13">
        <v>11</v>
      </c>
      <c r="B72" s="13" t="s">
        <v>57</v>
      </c>
      <c r="C72" s="14" t="s">
        <v>16</v>
      </c>
      <c r="D72" s="13">
        <v>28.8</v>
      </c>
      <c r="E72" s="13">
        <v>10</v>
      </c>
      <c r="F72" s="13">
        <f t="shared" si="5"/>
        <v>38.8</v>
      </c>
      <c r="G72" s="15">
        <v>38.57</v>
      </c>
      <c r="H72" s="15">
        <v>10</v>
      </c>
      <c r="I72" s="15">
        <v>48</v>
      </c>
      <c r="J72" s="15">
        <v>2</v>
      </c>
      <c r="K72" s="15">
        <v>2</v>
      </c>
      <c r="L72" s="13">
        <f>G72+H72+I72-J72-K72</f>
        <v>92.57</v>
      </c>
    </row>
    <row r="73" ht="19.35" customHeight="1" spans="1:12">
      <c r="A73" s="13"/>
      <c r="B73" s="13"/>
      <c r="C73" s="14" t="s">
        <v>19</v>
      </c>
      <c r="D73" s="13">
        <v>29</v>
      </c>
      <c r="E73" s="13">
        <v>10</v>
      </c>
      <c r="F73" s="13">
        <f t="shared" si="5"/>
        <v>39</v>
      </c>
      <c r="G73" s="17"/>
      <c r="H73" s="17"/>
      <c r="I73" s="17"/>
      <c r="J73" s="17"/>
      <c r="K73" s="17"/>
      <c r="L73" s="13"/>
    </row>
    <row r="74" ht="18.75" customHeight="1" spans="1:12">
      <c r="A74" s="13"/>
      <c r="B74" s="13"/>
      <c r="C74" s="14" t="s">
        <v>18</v>
      </c>
      <c r="D74" s="13">
        <v>28.9</v>
      </c>
      <c r="E74" s="13">
        <v>10</v>
      </c>
      <c r="F74" s="13">
        <f t="shared" si="5"/>
        <v>38.9</v>
      </c>
      <c r="G74" s="17"/>
      <c r="H74" s="17"/>
      <c r="I74" s="17"/>
      <c r="J74" s="17"/>
      <c r="K74" s="17"/>
      <c r="L74" s="13"/>
    </row>
    <row r="75" ht="19.2" customHeight="1" spans="1:12">
      <c r="A75" s="13"/>
      <c r="B75" s="13"/>
      <c r="C75" s="14" t="s">
        <v>54</v>
      </c>
      <c r="D75" s="13">
        <v>28.9</v>
      </c>
      <c r="E75" s="13">
        <v>10</v>
      </c>
      <c r="F75" s="13">
        <f t="shared" si="5"/>
        <v>38.9</v>
      </c>
      <c r="G75" s="17"/>
      <c r="H75" s="17"/>
      <c r="I75" s="17"/>
      <c r="J75" s="17"/>
      <c r="K75" s="17"/>
      <c r="L75" s="13"/>
    </row>
    <row r="76" ht="19.35" customHeight="1" spans="1:12">
      <c r="A76" s="13"/>
      <c r="B76" s="13"/>
      <c r="C76" s="24" t="s">
        <v>20</v>
      </c>
      <c r="D76" s="13">
        <v>28.6</v>
      </c>
      <c r="E76" s="13">
        <v>10</v>
      </c>
      <c r="F76" s="13">
        <f t="shared" si="5"/>
        <v>38.6</v>
      </c>
      <c r="G76" s="17"/>
      <c r="H76" s="17"/>
      <c r="I76" s="17"/>
      <c r="J76" s="17"/>
      <c r="K76" s="17"/>
      <c r="L76" s="13"/>
    </row>
    <row r="77" ht="19.35" customHeight="1" spans="1:12">
      <c r="A77" s="13"/>
      <c r="B77" s="13"/>
      <c r="C77" s="14" t="s">
        <v>17</v>
      </c>
      <c r="D77" s="13">
        <v>27.2</v>
      </c>
      <c r="E77" s="13">
        <v>10</v>
      </c>
      <c r="F77" s="13">
        <f t="shared" si="5"/>
        <v>37.2</v>
      </c>
      <c r="G77" s="19"/>
      <c r="H77" s="19"/>
      <c r="I77" s="19"/>
      <c r="J77" s="19"/>
      <c r="K77" s="19"/>
      <c r="L77" s="13"/>
    </row>
    <row r="78" ht="19.35" customHeight="1" spans="1:12">
      <c r="A78" s="15">
        <v>12</v>
      </c>
      <c r="B78" s="15" t="s">
        <v>58</v>
      </c>
      <c r="C78" s="14" t="s">
        <v>33</v>
      </c>
      <c r="D78" s="13">
        <v>29</v>
      </c>
      <c r="E78" s="13">
        <v>10</v>
      </c>
      <c r="F78" s="13">
        <f t="shared" si="5"/>
        <v>39</v>
      </c>
      <c r="G78" s="15">
        <v>39</v>
      </c>
      <c r="H78" s="15">
        <v>10</v>
      </c>
      <c r="I78" s="15">
        <v>46</v>
      </c>
      <c r="J78" s="15"/>
      <c r="K78" s="15">
        <v>2.65</v>
      </c>
      <c r="L78" s="15">
        <f>G78+H78+I78-J78-K78</f>
        <v>92.35</v>
      </c>
    </row>
    <row r="79" ht="19.35" customHeight="1" spans="1:12">
      <c r="A79" s="17"/>
      <c r="B79" s="17"/>
      <c r="C79" s="14" t="s">
        <v>59</v>
      </c>
      <c r="D79" s="13">
        <v>29</v>
      </c>
      <c r="E79" s="13">
        <v>10</v>
      </c>
      <c r="F79" s="13">
        <f t="shared" ref="F79:F92" si="6">SUM(D79:E79)</f>
        <v>39</v>
      </c>
      <c r="G79" s="17"/>
      <c r="H79" s="17"/>
      <c r="I79" s="17"/>
      <c r="J79" s="17"/>
      <c r="K79" s="17"/>
      <c r="L79" s="17"/>
    </row>
    <row r="80" ht="19.35" customHeight="1" spans="1:12">
      <c r="A80" s="17"/>
      <c r="B80" s="17"/>
      <c r="C80" s="14" t="s">
        <v>60</v>
      </c>
      <c r="D80" s="13">
        <v>29</v>
      </c>
      <c r="E80" s="13">
        <v>10</v>
      </c>
      <c r="F80" s="13">
        <f t="shared" si="6"/>
        <v>39</v>
      </c>
      <c r="G80" s="17"/>
      <c r="H80" s="17"/>
      <c r="I80" s="17"/>
      <c r="J80" s="17"/>
      <c r="K80" s="17"/>
      <c r="L80" s="17"/>
    </row>
    <row r="81" ht="19.35" customHeight="1" spans="1:12">
      <c r="A81" s="17"/>
      <c r="B81" s="17"/>
      <c r="C81" s="14" t="s">
        <v>61</v>
      </c>
      <c r="D81" s="13">
        <v>29</v>
      </c>
      <c r="E81" s="13">
        <v>10</v>
      </c>
      <c r="F81" s="13">
        <f t="shared" si="6"/>
        <v>39</v>
      </c>
      <c r="G81" s="17"/>
      <c r="H81" s="17"/>
      <c r="I81" s="17"/>
      <c r="J81" s="17"/>
      <c r="K81" s="17"/>
      <c r="L81" s="17"/>
    </row>
    <row r="82" ht="19.35" customHeight="1" spans="1:12">
      <c r="A82" s="17"/>
      <c r="B82" s="17"/>
      <c r="C82" s="14" t="s">
        <v>62</v>
      </c>
      <c r="D82" s="13">
        <v>29</v>
      </c>
      <c r="E82" s="13">
        <v>10</v>
      </c>
      <c r="F82" s="13">
        <f t="shared" si="6"/>
        <v>39</v>
      </c>
      <c r="G82" s="17"/>
      <c r="H82" s="17"/>
      <c r="I82" s="17"/>
      <c r="J82" s="17"/>
      <c r="K82" s="17"/>
      <c r="L82" s="17"/>
    </row>
    <row r="83" ht="19.35" customHeight="1" spans="1:12">
      <c r="A83" s="17"/>
      <c r="B83" s="17"/>
      <c r="C83" s="14" t="s">
        <v>63</v>
      </c>
      <c r="D83" s="13">
        <v>29</v>
      </c>
      <c r="E83" s="13">
        <v>10</v>
      </c>
      <c r="F83" s="13">
        <f t="shared" si="6"/>
        <v>39</v>
      </c>
      <c r="G83" s="17"/>
      <c r="H83" s="17"/>
      <c r="I83" s="17"/>
      <c r="J83" s="17"/>
      <c r="K83" s="17"/>
      <c r="L83" s="17"/>
    </row>
    <row r="84" ht="19.35" customHeight="1" spans="1:12">
      <c r="A84" s="17"/>
      <c r="B84" s="17"/>
      <c r="C84" s="14" t="s">
        <v>64</v>
      </c>
      <c r="D84" s="13">
        <v>29</v>
      </c>
      <c r="E84" s="13">
        <v>10</v>
      </c>
      <c r="F84" s="13">
        <f t="shared" si="6"/>
        <v>39</v>
      </c>
      <c r="G84" s="17"/>
      <c r="H84" s="17"/>
      <c r="I84" s="17"/>
      <c r="J84" s="17"/>
      <c r="K84" s="17"/>
      <c r="L84" s="17"/>
    </row>
    <row r="85" ht="19.35" customHeight="1" spans="1:12">
      <c r="A85" s="19"/>
      <c r="B85" s="19"/>
      <c r="C85" s="14" t="s">
        <v>65</v>
      </c>
      <c r="D85" s="13">
        <v>29</v>
      </c>
      <c r="E85" s="13">
        <v>10</v>
      </c>
      <c r="F85" s="13">
        <f t="shared" si="6"/>
        <v>39</v>
      </c>
      <c r="G85" s="19"/>
      <c r="H85" s="19"/>
      <c r="I85" s="19"/>
      <c r="J85" s="19"/>
      <c r="K85" s="19"/>
      <c r="L85" s="19"/>
    </row>
    <row r="86" ht="19.2" customHeight="1" spans="1:12">
      <c r="A86" s="13">
        <v>13</v>
      </c>
      <c r="B86" s="13" t="s">
        <v>66</v>
      </c>
      <c r="C86" s="14" t="s">
        <v>33</v>
      </c>
      <c r="D86" s="13">
        <v>29</v>
      </c>
      <c r="E86" s="13">
        <v>10</v>
      </c>
      <c r="F86" s="13">
        <f t="shared" si="6"/>
        <v>39</v>
      </c>
      <c r="G86" s="15">
        <v>39</v>
      </c>
      <c r="H86" s="15">
        <v>10</v>
      </c>
      <c r="I86" s="15">
        <v>43.5</v>
      </c>
      <c r="J86" s="15"/>
      <c r="K86" s="15">
        <v>0.4</v>
      </c>
      <c r="L86" s="13">
        <f>G86+H86+I86-J86-K86</f>
        <v>92.1</v>
      </c>
    </row>
    <row r="87" ht="19.35" customHeight="1" spans="1:12">
      <c r="A87" s="13"/>
      <c r="B87" s="13"/>
      <c r="C87" s="14" t="s">
        <v>67</v>
      </c>
      <c r="D87" s="13">
        <v>29</v>
      </c>
      <c r="E87" s="13">
        <v>10</v>
      </c>
      <c r="F87" s="13">
        <f t="shared" si="6"/>
        <v>39</v>
      </c>
      <c r="G87" s="17"/>
      <c r="H87" s="17"/>
      <c r="I87" s="17"/>
      <c r="J87" s="17"/>
      <c r="K87" s="17"/>
      <c r="L87" s="13"/>
    </row>
    <row r="88" spans="1:12">
      <c r="A88" s="13"/>
      <c r="B88" s="13"/>
      <c r="C88" s="14" t="s">
        <v>68</v>
      </c>
      <c r="D88" s="13">
        <v>29</v>
      </c>
      <c r="E88" s="13">
        <v>10</v>
      </c>
      <c r="F88" s="13">
        <f t="shared" si="6"/>
        <v>39</v>
      </c>
      <c r="G88" s="17"/>
      <c r="H88" s="17"/>
      <c r="I88" s="17"/>
      <c r="J88" s="17"/>
      <c r="K88" s="17"/>
      <c r="L88" s="13"/>
    </row>
    <row r="89" spans="1:12">
      <c r="A89" s="13"/>
      <c r="B89" s="13"/>
      <c r="C89" s="14" t="s">
        <v>69</v>
      </c>
      <c r="D89" s="13">
        <v>29</v>
      </c>
      <c r="E89" s="13">
        <v>10</v>
      </c>
      <c r="F89" s="13">
        <f t="shared" si="6"/>
        <v>39</v>
      </c>
      <c r="G89" s="17"/>
      <c r="H89" s="17"/>
      <c r="I89" s="17"/>
      <c r="J89" s="17"/>
      <c r="K89" s="17"/>
      <c r="L89" s="13"/>
    </row>
    <row r="90" spans="1:12">
      <c r="A90" s="13"/>
      <c r="B90" s="13"/>
      <c r="C90" s="14" t="s">
        <v>34</v>
      </c>
      <c r="D90" s="13">
        <v>29</v>
      </c>
      <c r="E90" s="13">
        <v>10</v>
      </c>
      <c r="F90" s="13">
        <f t="shared" si="6"/>
        <v>39</v>
      </c>
      <c r="G90" s="19"/>
      <c r="H90" s="19"/>
      <c r="I90" s="19"/>
      <c r="J90" s="19"/>
      <c r="K90" s="19"/>
      <c r="L90" s="13"/>
    </row>
    <row r="91" ht="25.8" customHeight="1" spans="1:12">
      <c r="A91" s="13">
        <v>14</v>
      </c>
      <c r="B91" s="13" t="s">
        <v>70</v>
      </c>
      <c r="C91" s="14" t="s">
        <v>17</v>
      </c>
      <c r="D91" s="13">
        <v>28.9</v>
      </c>
      <c r="E91" s="13">
        <v>10</v>
      </c>
      <c r="F91" s="13">
        <f t="shared" si="6"/>
        <v>38.9</v>
      </c>
      <c r="G91" s="13">
        <v>38.9</v>
      </c>
      <c r="H91" s="13">
        <v>10</v>
      </c>
      <c r="I91" s="13">
        <v>42</v>
      </c>
      <c r="J91" s="13"/>
      <c r="K91" s="13">
        <v>-0.9</v>
      </c>
      <c r="L91" s="13">
        <f>G91+H91+I91-J91-K91</f>
        <v>91.8</v>
      </c>
    </row>
    <row r="92" ht="19.35" customHeight="1" spans="1:12">
      <c r="A92" s="13">
        <v>15</v>
      </c>
      <c r="B92" s="13" t="s">
        <v>71</v>
      </c>
      <c r="C92" s="14" t="s">
        <v>56</v>
      </c>
      <c r="D92" s="13">
        <v>29</v>
      </c>
      <c r="E92" s="13">
        <v>10</v>
      </c>
      <c r="F92" s="13">
        <f t="shared" si="6"/>
        <v>39</v>
      </c>
      <c r="G92" s="15">
        <v>38.93</v>
      </c>
      <c r="H92" s="15">
        <v>10</v>
      </c>
      <c r="I92" s="15">
        <v>44</v>
      </c>
      <c r="J92" s="15"/>
      <c r="K92" s="15">
        <v>1.5</v>
      </c>
      <c r="L92" s="13">
        <f>G92+H92+I92-J92-K92</f>
        <v>91.43</v>
      </c>
    </row>
    <row r="93" ht="19.35" customHeight="1" spans="1:12">
      <c r="A93" s="13"/>
      <c r="B93" s="13"/>
      <c r="C93" s="14" t="s">
        <v>42</v>
      </c>
      <c r="D93" s="13">
        <v>29</v>
      </c>
      <c r="E93" s="13">
        <v>10</v>
      </c>
      <c r="F93" s="13">
        <f t="shared" ref="F93:F103" si="7">SUM(D93:E93)</f>
        <v>39</v>
      </c>
      <c r="G93" s="17"/>
      <c r="H93" s="17"/>
      <c r="I93" s="17"/>
      <c r="J93" s="17"/>
      <c r="K93" s="17"/>
      <c r="L93" s="13"/>
    </row>
    <row r="94" ht="19.35" customHeight="1" spans="1:12">
      <c r="A94" s="13"/>
      <c r="B94" s="13"/>
      <c r="C94" s="14" t="s">
        <v>46</v>
      </c>
      <c r="D94" s="13">
        <v>29</v>
      </c>
      <c r="E94" s="13">
        <v>10</v>
      </c>
      <c r="F94" s="13">
        <f t="shared" si="7"/>
        <v>39</v>
      </c>
      <c r="G94" s="17"/>
      <c r="H94" s="17"/>
      <c r="I94" s="17"/>
      <c r="J94" s="17"/>
      <c r="K94" s="17"/>
      <c r="L94" s="13"/>
    </row>
    <row r="95" ht="19.35" customHeight="1" spans="1:12">
      <c r="A95" s="13"/>
      <c r="B95" s="13"/>
      <c r="C95" s="14" t="s">
        <v>72</v>
      </c>
      <c r="D95" s="13">
        <v>28.9</v>
      </c>
      <c r="E95" s="13">
        <v>10</v>
      </c>
      <c r="F95" s="13">
        <f t="shared" si="7"/>
        <v>38.9</v>
      </c>
      <c r="G95" s="17"/>
      <c r="H95" s="17"/>
      <c r="I95" s="17"/>
      <c r="J95" s="17"/>
      <c r="K95" s="17"/>
      <c r="L95" s="13"/>
    </row>
    <row r="96" ht="19.35" customHeight="1" spans="1:12">
      <c r="A96" s="13"/>
      <c r="B96" s="13"/>
      <c r="C96" s="14" t="s">
        <v>30</v>
      </c>
      <c r="D96" s="13">
        <v>29</v>
      </c>
      <c r="E96" s="13">
        <v>10</v>
      </c>
      <c r="F96" s="13">
        <f t="shared" si="7"/>
        <v>39</v>
      </c>
      <c r="G96" s="17"/>
      <c r="H96" s="17"/>
      <c r="I96" s="17"/>
      <c r="J96" s="17"/>
      <c r="K96" s="17"/>
      <c r="L96" s="13"/>
    </row>
    <row r="97" ht="19.35" customHeight="1" spans="1:12">
      <c r="A97" s="13"/>
      <c r="B97" s="13"/>
      <c r="C97" s="14" t="s">
        <v>52</v>
      </c>
      <c r="D97" s="13">
        <v>29</v>
      </c>
      <c r="E97" s="13">
        <v>10</v>
      </c>
      <c r="F97" s="13">
        <f t="shared" si="7"/>
        <v>39</v>
      </c>
      <c r="G97" s="17"/>
      <c r="H97" s="17"/>
      <c r="I97" s="17"/>
      <c r="J97" s="17"/>
      <c r="K97" s="17"/>
      <c r="L97" s="13"/>
    </row>
    <row r="98" ht="19.35" customHeight="1" spans="1:12">
      <c r="A98" s="13"/>
      <c r="B98" s="13"/>
      <c r="C98" s="14" t="s">
        <v>44</v>
      </c>
      <c r="D98" s="13">
        <v>28.6</v>
      </c>
      <c r="E98" s="13">
        <v>10</v>
      </c>
      <c r="F98" s="13">
        <f t="shared" si="7"/>
        <v>38.6</v>
      </c>
      <c r="G98" s="19"/>
      <c r="H98" s="19"/>
      <c r="I98" s="19"/>
      <c r="J98" s="19"/>
      <c r="K98" s="19"/>
      <c r="L98" s="13"/>
    </row>
    <row r="99" ht="19.35" customHeight="1" spans="1:12">
      <c r="A99" s="13">
        <v>16</v>
      </c>
      <c r="B99" s="13" t="s">
        <v>73</v>
      </c>
      <c r="C99" s="14" t="s">
        <v>18</v>
      </c>
      <c r="D99" s="13">
        <v>29</v>
      </c>
      <c r="E99" s="13">
        <v>10</v>
      </c>
      <c r="F99" s="13">
        <f t="shared" si="7"/>
        <v>39</v>
      </c>
      <c r="G99" s="15">
        <v>39</v>
      </c>
      <c r="H99" s="15">
        <v>10</v>
      </c>
      <c r="I99" s="15">
        <v>41</v>
      </c>
      <c r="J99" s="15"/>
      <c r="K99" s="15">
        <v>-0.85</v>
      </c>
      <c r="L99" s="13">
        <f>G99+H99+I99-J99-K99</f>
        <v>90.85</v>
      </c>
    </row>
    <row r="100" ht="21" customHeight="1" spans="1:12">
      <c r="A100" s="13"/>
      <c r="B100" s="13"/>
      <c r="C100" s="14" t="s">
        <v>36</v>
      </c>
      <c r="D100" s="13">
        <v>29</v>
      </c>
      <c r="E100" s="13">
        <v>10</v>
      </c>
      <c r="F100" s="13">
        <f t="shared" si="7"/>
        <v>39</v>
      </c>
      <c r="G100" s="17"/>
      <c r="H100" s="17"/>
      <c r="I100" s="17"/>
      <c r="J100" s="17"/>
      <c r="K100" s="17"/>
      <c r="L100" s="13"/>
    </row>
    <row r="101" ht="19.35" customHeight="1" spans="1:12">
      <c r="A101" s="13"/>
      <c r="B101" s="13"/>
      <c r="C101" s="14" t="s">
        <v>37</v>
      </c>
      <c r="D101" s="13">
        <v>29</v>
      </c>
      <c r="E101" s="13">
        <v>10</v>
      </c>
      <c r="F101" s="13">
        <f t="shared" si="7"/>
        <v>39</v>
      </c>
      <c r="G101" s="17"/>
      <c r="H101" s="17"/>
      <c r="I101" s="17"/>
      <c r="J101" s="17"/>
      <c r="K101" s="17"/>
      <c r="L101" s="13"/>
    </row>
    <row r="102" ht="19.35" customHeight="1" spans="1:12">
      <c r="A102" s="13"/>
      <c r="B102" s="13"/>
      <c r="C102" s="14" t="s">
        <v>22</v>
      </c>
      <c r="D102" s="13">
        <v>29</v>
      </c>
      <c r="E102" s="13">
        <v>10</v>
      </c>
      <c r="F102" s="13">
        <f t="shared" si="7"/>
        <v>39</v>
      </c>
      <c r="G102" s="19"/>
      <c r="H102" s="19"/>
      <c r="I102" s="19"/>
      <c r="J102" s="19"/>
      <c r="K102" s="19"/>
      <c r="L102" s="13"/>
    </row>
    <row r="103" ht="19.35" customHeight="1" spans="1:12">
      <c r="A103" s="13">
        <v>17</v>
      </c>
      <c r="B103" s="13" t="s">
        <v>74</v>
      </c>
      <c r="C103" s="14" t="s">
        <v>33</v>
      </c>
      <c r="D103" s="13">
        <v>29</v>
      </c>
      <c r="E103" s="13">
        <v>10</v>
      </c>
      <c r="F103" s="13">
        <f t="shared" ref="F103:F131" si="8">SUM(D103:E103)</f>
        <v>39</v>
      </c>
      <c r="G103" s="15">
        <v>38.96</v>
      </c>
      <c r="H103" s="15">
        <v>10</v>
      </c>
      <c r="I103" s="15">
        <v>41.5</v>
      </c>
      <c r="J103" s="15"/>
      <c r="K103" s="15">
        <v>-0.05</v>
      </c>
      <c r="L103" s="13">
        <f>G103+H103+I103-J103-K103</f>
        <v>90.51</v>
      </c>
    </row>
    <row r="104" ht="19.35" customHeight="1" spans="1:12">
      <c r="A104" s="13"/>
      <c r="B104" s="13"/>
      <c r="C104" s="14" t="s">
        <v>75</v>
      </c>
      <c r="D104" s="13">
        <v>28.9</v>
      </c>
      <c r="E104" s="13">
        <v>10</v>
      </c>
      <c r="F104" s="13">
        <f t="shared" si="8"/>
        <v>38.9</v>
      </c>
      <c r="G104" s="17"/>
      <c r="H104" s="17"/>
      <c r="I104" s="17"/>
      <c r="J104" s="17"/>
      <c r="K104" s="17"/>
      <c r="L104" s="13"/>
    </row>
    <row r="105" ht="19.2" customHeight="1" spans="1:12">
      <c r="A105" s="13"/>
      <c r="B105" s="13"/>
      <c r="C105" s="14" t="s">
        <v>36</v>
      </c>
      <c r="D105" s="13">
        <v>29</v>
      </c>
      <c r="E105" s="13">
        <v>10</v>
      </c>
      <c r="F105" s="13">
        <f t="shared" si="8"/>
        <v>39</v>
      </c>
      <c r="G105" s="17"/>
      <c r="H105" s="17"/>
      <c r="I105" s="17"/>
      <c r="J105" s="17"/>
      <c r="K105" s="17"/>
      <c r="L105" s="13"/>
    </row>
    <row r="106" ht="19.35" customHeight="1" spans="1:12">
      <c r="A106" s="13"/>
      <c r="B106" s="13"/>
      <c r="C106" s="14" t="s">
        <v>69</v>
      </c>
      <c r="D106" s="13">
        <v>29</v>
      </c>
      <c r="E106" s="13">
        <v>10</v>
      </c>
      <c r="F106" s="13">
        <f t="shared" si="8"/>
        <v>39</v>
      </c>
      <c r="G106" s="17"/>
      <c r="H106" s="17"/>
      <c r="I106" s="17"/>
      <c r="J106" s="17"/>
      <c r="K106" s="17"/>
      <c r="L106" s="13"/>
    </row>
    <row r="107" ht="19.35" customHeight="1" spans="1:12">
      <c r="A107" s="13"/>
      <c r="B107" s="13"/>
      <c r="C107" s="14" t="s">
        <v>18</v>
      </c>
      <c r="D107" s="13">
        <v>28.8</v>
      </c>
      <c r="E107" s="13">
        <v>10</v>
      </c>
      <c r="F107" s="13">
        <f t="shared" si="8"/>
        <v>38.8</v>
      </c>
      <c r="G107" s="17"/>
      <c r="H107" s="17"/>
      <c r="I107" s="17"/>
      <c r="J107" s="17"/>
      <c r="K107" s="17"/>
      <c r="L107" s="13"/>
    </row>
    <row r="108" ht="19.2" customHeight="1" spans="1:12">
      <c r="A108" s="13"/>
      <c r="B108" s="13"/>
      <c r="C108" s="14" t="s">
        <v>76</v>
      </c>
      <c r="D108" s="13">
        <v>29</v>
      </c>
      <c r="E108" s="13">
        <v>10</v>
      </c>
      <c r="F108" s="13">
        <f t="shared" si="8"/>
        <v>39</v>
      </c>
      <c r="G108" s="17"/>
      <c r="H108" s="17"/>
      <c r="I108" s="17"/>
      <c r="J108" s="17"/>
      <c r="K108" s="17"/>
      <c r="L108" s="13"/>
    </row>
    <row r="109" ht="19.2" customHeight="1" spans="1:12">
      <c r="A109" s="13"/>
      <c r="B109" s="13"/>
      <c r="C109" s="14" t="s">
        <v>22</v>
      </c>
      <c r="D109" s="13">
        <v>29</v>
      </c>
      <c r="E109" s="13">
        <v>10</v>
      </c>
      <c r="F109" s="13">
        <f t="shared" si="8"/>
        <v>39</v>
      </c>
      <c r="G109" s="19"/>
      <c r="H109" s="19"/>
      <c r="I109" s="19"/>
      <c r="J109" s="19"/>
      <c r="K109" s="19"/>
      <c r="L109" s="13"/>
    </row>
    <row r="110" ht="19.2" customHeight="1" spans="1:12">
      <c r="A110" s="15">
        <v>18</v>
      </c>
      <c r="B110" s="13" t="s">
        <v>77</v>
      </c>
      <c r="C110" s="14" t="s">
        <v>42</v>
      </c>
      <c r="D110" s="13">
        <v>29</v>
      </c>
      <c r="E110" s="13">
        <v>10</v>
      </c>
      <c r="F110" s="13">
        <f t="shared" si="8"/>
        <v>39</v>
      </c>
      <c r="G110" s="15">
        <f>(F110+F111+F112+F113+F114)/5</f>
        <v>38.96</v>
      </c>
      <c r="H110" s="15">
        <v>10</v>
      </c>
      <c r="I110" s="15">
        <v>43</v>
      </c>
      <c r="J110" s="15"/>
      <c r="K110" s="15">
        <v>1.65</v>
      </c>
      <c r="L110" s="13">
        <f>(G110+H110+I110-K110)</f>
        <v>90.31</v>
      </c>
    </row>
    <row r="111" ht="19.2" customHeight="1" spans="1:12">
      <c r="A111" s="17"/>
      <c r="B111" s="13"/>
      <c r="C111" s="14" t="s">
        <v>31</v>
      </c>
      <c r="D111" s="13">
        <v>29</v>
      </c>
      <c r="E111" s="13">
        <v>10</v>
      </c>
      <c r="F111" s="13">
        <f t="shared" si="8"/>
        <v>39</v>
      </c>
      <c r="G111" s="17"/>
      <c r="H111" s="17"/>
      <c r="I111" s="17"/>
      <c r="J111" s="17"/>
      <c r="K111" s="17"/>
      <c r="L111" s="13"/>
    </row>
    <row r="112" ht="19.2" customHeight="1" spans="1:12">
      <c r="A112" s="17"/>
      <c r="B112" s="13"/>
      <c r="C112" s="14" t="s">
        <v>45</v>
      </c>
      <c r="D112" s="13">
        <v>28.9</v>
      </c>
      <c r="E112" s="13">
        <v>10</v>
      </c>
      <c r="F112" s="13">
        <f t="shared" si="8"/>
        <v>38.9</v>
      </c>
      <c r="G112" s="17"/>
      <c r="H112" s="17"/>
      <c r="I112" s="17"/>
      <c r="J112" s="17"/>
      <c r="K112" s="17"/>
      <c r="L112" s="13"/>
    </row>
    <row r="113" ht="19.2" customHeight="1" spans="1:12">
      <c r="A113" s="17"/>
      <c r="B113" s="13"/>
      <c r="C113" s="14" t="s">
        <v>29</v>
      </c>
      <c r="D113" s="13">
        <v>28.9</v>
      </c>
      <c r="E113" s="13">
        <v>10</v>
      </c>
      <c r="F113" s="13">
        <f t="shared" si="8"/>
        <v>38.9</v>
      </c>
      <c r="G113" s="17"/>
      <c r="H113" s="17"/>
      <c r="I113" s="17"/>
      <c r="J113" s="17"/>
      <c r="K113" s="17"/>
      <c r="L113" s="13"/>
    </row>
    <row r="114" ht="35" customHeight="1" spans="1:12">
      <c r="A114" s="19"/>
      <c r="B114" s="13"/>
      <c r="C114" s="14" t="s">
        <v>28</v>
      </c>
      <c r="D114" s="13">
        <v>29</v>
      </c>
      <c r="E114" s="13">
        <v>10</v>
      </c>
      <c r="F114" s="13">
        <f t="shared" si="8"/>
        <v>39</v>
      </c>
      <c r="G114" s="19"/>
      <c r="H114" s="19"/>
      <c r="I114" s="19"/>
      <c r="J114" s="19"/>
      <c r="K114" s="19"/>
      <c r="L114" s="13"/>
    </row>
    <row r="115" ht="19.35" customHeight="1" spans="1:12">
      <c r="A115" s="13">
        <v>19</v>
      </c>
      <c r="B115" s="13" t="s">
        <v>78</v>
      </c>
      <c r="C115" s="14" t="s">
        <v>75</v>
      </c>
      <c r="D115" s="13">
        <v>29</v>
      </c>
      <c r="E115" s="13">
        <v>10</v>
      </c>
      <c r="F115" s="13">
        <f t="shared" si="8"/>
        <v>39</v>
      </c>
      <c r="G115" s="15">
        <f>(F115+F116+F117+F118+F119+F120)/6</f>
        <v>38.9</v>
      </c>
      <c r="H115" s="15">
        <v>10</v>
      </c>
      <c r="I115" s="15">
        <v>40</v>
      </c>
      <c r="J115" s="15"/>
      <c r="K115" s="15">
        <v>-0.5</v>
      </c>
      <c r="L115" s="13">
        <f>G115+H115+I115-J115-K115</f>
        <v>89.4</v>
      </c>
    </row>
    <row r="116" ht="19.35" customHeight="1" spans="1:12">
      <c r="A116" s="13"/>
      <c r="B116" s="13"/>
      <c r="C116" s="14" t="s">
        <v>18</v>
      </c>
      <c r="D116" s="13">
        <v>29</v>
      </c>
      <c r="E116" s="13">
        <v>10</v>
      </c>
      <c r="F116" s="13">
        <f t="shared" si="8"/>
        <v>39</v>
      </c>
      <c r="G116" s="17"/>
      <c r="H116" s="17"/>
      <c r="I116" s="17"/>
      <c r="J116" s="17"/>
      <c r="K116" s="17"/>
      <c r="L116" s="13"/>
    </row>
    <row r="117" ht="19.2" customHeight="1" spans="1:12">
      <c r="A117" s="13"/>
      <c r="B117" s="13"/>
      <c r="C117" s="14" t="s">
        <v>36</v>
      </c>
      <c r="D117" s="13">
        <v>28.6</v>
      </c>
      <c r="E117" s="13">
        <v>10</v>
      </c>
      <c r="F117" s="13">
        <f t="shared" si="8"/>
        <v>38.6</v>
      </c>
      <c r="G117" s="17"/>
      <c r="H117" s="17"/>
      <c r="I117" s="17"/>
      <c r="J117" s="17"/>
      <c r="K117" s="17"/>
      <c r="L117" s="13"/>
    </row>
    <row r="118" ht="18.75" customHeight="1" spans="1:12">
      <c r="A118" s="13"/>
      <c r="B118" s="13"/>
      <c r="C118" s="14" t="s">
        <v>48</v>
      </c>
      <c r="D118" s="13">
        <v>28.8</v>
      </c>
      <c r="E118" s="13">
        <v>10</v>
      </c>
      <c r="F118" s="13">
        <f t="shared" si="8"/>
        <v>38.8</v>
      </c>
      <c r="G118" s="17"/>
      <c r="H118" s="17"/>
      <c r="I118" s="17"/>
      <c r="J118" s="17"/>
      <c r="K118" s="17"/>
      <c r="L118" s="13"/>
    </row>
    <row r="119" ht="19.2" customHeight="1" spans="1:12">
      <c r="A119" s="13"/>
      <c r="B119" s="13"/>
      <c r="C119" s="14" t="s">
        <v>39</v>
      </c>
      <c r="D119" s="13">
        <v>29</v>
      </c>
      <c r="E119" s="13">
        <v>10</v>
      </c>
      <c r="F119" s="13">
        <f t="shared" si="8"/>
        <v>39</v>
      </c>
      <c r="G119" s="17"/>
      <c r="H119" s="17"/>
      <c r="I119" s="17"/>
      <c r="J119" s="17"/>
      <c r="K119" s="17"/>
      <c r="L119" s="13"/>
    </row>
    <row r="120" ht="19.2" customHeight="1" spans="1:12">
      <c r="A120" s="13"/>
      <c r="B120" s="13"/>
      <c r="C120" s="14" t="s">
        <v>40</v>
      </c>
      <c r="D120" s="13">
        <v>29</v>
      </c>
      <c r="E120" s="13">
        <v>10</v>
      </c>
      <c r="F120" s="13">
        <f t="shared" si="8"/>
        <v>39</v>
      </c>
      <c r="G120" s="19"/>
      <c r="H120" s="19"/>
      <c r="I120" s="19"/>
      <c r="J120" s="19"/>
      <c r="K120" s="19"/>
      <c r="L120" s="13"/>
    </row>
    <row r="121" ht="19.35" customHeight="1" spans="1:12">
      <c r="A121" s="17">
        <v>20</v>
      </c>
      <c r="B121" s="15" t="s">
        <v>79</v>
      </c>
      <c r="C121" s="14" t="s">
        <v>42</v>
      </c>
      <c r="D121" s="13">
        <v>29</v>
      </c>
      <c r="E121" s="13">
        <v>10</v>
      </c>
      <c r="F121" s="13">
        <f t="shared" si="8"/>
        <v>39</v>
      </c>
      <c r="G121" s="15">
        <v>38.97</v>
      </c>
      <c r="H121" s="15">
        <v>10</v>
      </c>
      <c r="I121" s="15">
        <v>42.5</v>
      </c>
      <c r="J121" s="15"/>
      <c r="K121" s="15">
        <v>2.4</v>
      </c>
      <c r="L121" s="15">
        <f>G121+H121+I121-J121-K121</f>
        <v>89.07</v>
      </c>
    </row>
    <row r="122" ht="19.35" customHeight="1" spans="1:12">
      <c r="A122" s="17"/>
      <c r="B122" s="17"/>
      <c r="C122" s="14" t="s">
        <v>30</v>
      </c>
      <c r="D122" s="13">
        <v>29</v>
      </c>
      <c r="E122" s="13">
        <v>10</v>
      </c>
      <c r="F122" s="13">
        <f t="shared" si="8"/>
        <v>39</v>
      </c>
      <c r="G122" s="17"/>
      <c r="H122" s="17"/>
      <c r="I122" s="17"/>
      <c r="J122" s="17"/>
      <c r="K122" s="17"/>
      <c r="L122" s="17"/>
    </row>
    <row r="123" ht="19.2" customHeight="1" spans="1:12">
      <c r="A123" s="17"/>
      <c r="B123" s="17"/>
      <c r="C123" s="14" t="s">
        <v>19</v>
      </c>
      <c r="D123" s="13">
        <v>28.9</v>
      </c>
      <c r="E123" s="13">
        <v>10</v>
      </c>
      <c r="F123" s="13">
        <f t="shared" si="8"/>
        <v>38.9</v>
      </c>
      <c r="G123" s="17"/>
      <c r="H123" s="17"/>
      <c r="I123" s="17"/>
      <c r="J123" s="17"/>
      <c r="K123" s="17"/>
      <c r="L123" s="17"/>
    </row>
    <row r="124" ht="19.35" customHeight="1" spans="1:12">
      <c r="A124" s="17"/>
      <c r="B124" s="17"/>
      <c r="C124" s="14" t="s">
        <v>31</v>
      </c>
      <c r="D124" s="13">
        <v>29</v>
      </c>
      <c r="E124" s="13">
        <v>10</v>
      </c>
      <c r="F124" s="13">
        <f t="shared" si="8"/>
        <v>39</v>
      </c>
      <c r="G124" s="17"/>
      <c r="H124" s="17"/>
      <c r="I124" s="17"/>
      <c r="J124" s="17"/>
      <c r="K124" s="17"/>
      <c r="L124" s="17"/>
    </row>
    <row r="125" ht="19.35" customHeight="1" spans="1:12">
      <c r="A125" s="17"/>
      <c r="B125" s="17"/>
      <c r="C125" s="14" t="s">
        <v>22</v>
      </c>
      <c r="D125" s="13">
        <v>28.8</v>
      </c>
      <c r="E125" s="13">
        <v>10</v>
      </c>
      <c r="F125" s="13">
        <f t="shared" si="8"/>
        <v>38.8</v>
      </c>
      <c r="G125" s="17"/>
      <c r="H125" s="17"/>
      <c r="I125" s="17"/>
      <c r="J125" s="17"/>
      <c r="K125" s="17"/>
      <c r="L125" s="17"/>
    </row>
    <row r="126" ht="19.35" customHeight="1" spans="1:12">
      <c r="A126" s="17"/>
      <c r="B126" s="17"/>
      <c r="C126" s="24" t="s">
        <v>35</v>
      </c>
      <c r="D126" s="13">
        <v>29</v>
      </c>
      <c r="E126" s="13">
        <v>10</v>
      </c>
      <c r="F126" s="13">
        <f t="shared" si="8"/>
        <v>39</v>
      </c>
      <c r="G126" s="17"/>
      <c r="H126" s="17"/>
      <c r="I126" s="17"/>
      <c r="J126" s="17"/>
      <c r="K126" s="17"/>
      <c r="L126" s="17"/>
    </row>
    <row r="127" ht="19.35" customHeight="1" spans="1:12">
      <c r="A127" s="17"/>
      <c r="B127" s="17"/>
      <c r="C127" s="24" t="s">
        <v>80</v>
      </c>
      <c r="D127" s="13">
        <v>29</v>
      </c>
      <c r="E127" s="13">
        <v>10</v>
      </c>
      <c r="F127" s="13">
        <f t="shared" si="8"/>
        <v>39</v>
      </c>
      <c r="G127" s="17"/>
      <c r="H127" s="17"/>
      <c r="I127" s="17"/>
      <c r="J127" s="17"/>
      <c r="K127" s="17"/>
      <c r="L127" s="17"/>
    </row>
    <row r="128" ht="19.35" customHeight="1" spans="1:12">
      <c r="A128" s="17"/>
      <c r="B128" s="17"/>
      <c r="C128" s="24" t="s">
        <v>28</v>
      </c>
      <c r="D128" s="13">
        <v>29</v>
      </c>
      <c r="E128" s="13">
        <v>10</v>
      </c>
      <c r="F128" s="13">
        <f t="shared" si="8"/>
        <v>39</v>
      </c>
      <c r="G128" s="17"/>
      <c r="H128" s="17"/>
      <c r="I128" s="17"/>
      <c r="J128" s="17"/>
      <c r="K128" s="17"/>
      <c r="L128" s="17"/>
    </row>
    <row r="129" ht="19.2" customHeight="1" spans="1:12">
      <c r="A129" s="19"/>
      <c r="B129" s="19"/>
      <c r="C129" s="24" t="s">
        <v>81</v>
      </c>
      <c r="D129" s="13">
        <v>29</v>
      </c>
      <c r="E129" s="13">
        <v>10</v>
      </c>
      <c r="F129" s="13">
        <f t="shared" si="8"/>
        <v>39</v>
      </c>
      <c r="G129" s="19"/>
      <c r="H129" s="19"/>
      <c r="I129" s="19"/>
      <c r="J129" s="19"/>
      <c r="K129" s="19"/>
      <c r="L129" s="19"/>
    </row>
    <row r="130" ht="24" customHeight="1" spans="1:12">
      <c r="A130" s="13">
        <v>21</v>
      </c>
      <c r="B130" s="13" t="s">
        <v>82</v>
      </c>
      <c r="C130" s="14" t="s">
        <v>24</v>
      </c>
      <c r="D130" s="13">
        <v>29</v>
      </c>
      <c r="E130" s="13">
        <v>10</v>
      </c>
      <c r="F130" s="13">
        <f t="shared" si="8"/>
        <v>39</v>
      </c>
      <c r="G130" s="15">
        <v>39</v>
      </c>
      <c r="H130" s="15">
        <v>10</v>
      </c>
      <c r="I130" s="15">
        <v>40.5</v>
      </c>
      <c r="J130" s="15"/>
      <c r="K130" s="15">
        <v>0.6</v>
      </c>
      <c r="L130" s="13">
        <f>G130+H130+I130-J130-K130</f>
        <v>88.9</v>
      </c>
    </row>
    <row r="131" ht="19.35" customHeight="1" spans="1:12">
      <c r="A131" s="13"/>
      <c r="B131" s="13"/>
      <c r="C131" s="14" t="s">
        <v>76</v>
      </c>
      <c r="D131" s="13">
        <v>29</v>
      </c>
      <c r="E131" s="13">
        <v>10</v>
      </c>
      <c r="F131" s="13">
        <f t="shared" si="8"/>
        <v>39</v>
      </c>
      <c r="G131" s="19"/>
      <c r="H131" s="19"/>
      <c r="I131" s="19"/>
      <c r="J131" s="19"/>
      <c r="K131" s="19"/>
      <c r="L131" s="13"/>
    </row>
    <row r="132" spans="2:12">
      <c r="B132" s="2"/>
      <c r="C132" s="25"/>
      <c r="D132" s="2"/>
      <c r="E132" s="2"/>
      <c r="F132" s="2"/>
      <c r="G132" s="2"/>
      <c r="H132" s="2"/>
      <c r="I132" s="26"/>
      <c r="J132" s="2"/>
      <c r="K132" s="2"/>
      <c r="L132" s="2"/>
    </row>
  </sheetData>
  <mergeCells count="172">
    <mergeCell ref="A1:B1"/>
    <mergeCell ref="A2:L2"/>
    <mergeCell ref="H3:L3"/>
    <mergeCell ref="D4:G4"/>
    <mergeCell ref="A4:A5"/>
    <mergeCell ref="A6:A12"/>
    <mergeCell ref="A13:A18"/>
    <mergeCell ref="A19:A22"/>
    <mergeCell ref="A23:A32"/>
    <mergeCell ref="A33:A37"/>
    <mergeCell ref="A38:A44"/>
    <mergeCell ref="A45:A50"/>
    <mergeCell ref="A51:A52"/>
    <mergeCell ref="A53:A60"/>
    <mergeCell ref="A61:A71"/>
    <mergeCell ref="A72:A77"/>
    <mergeCell ref="A78:A85"/>
    <mergeCell ref="A86:A90"/>
    <mergeCell ref="A92:A98"/>
    <mergeCell ref="A99:A102"/>
    <mergeCell ref="A103:A109"/>
    <mergeCell ref="A110:A114"/>
    <mergeCell ref="A115:A120"/>
    <mergeCell ref="A121:A129"/>
    <mergeCell ref="A130:A131"/>
    <mergeCell ref="B4:B5"/>
    <mergeCell ref="B6:B12"/>
    <mergeCell ref="B13:B18"/>
    <mergeCell ref="B19:B22"/>
    <mergeCell ref="B23:B32"/>
    <mergeCell ref="B33:B37"/>
    <mergeCell ref="B38:B44"/>
    <mergeCell ref="B45:B50"/>
    <mergeCell ref="B51:B52"/>
    <mergeCell ref="B53:B60"/>
    <mergeCell ref="B61:B71"/>
    <mergeCell ref="B72:B77"/>
    <mergeCell ref="B78:B85"/>
    <mergeCell ref="B86:B90"/>
    <mergeCell ref="B92:B98"/>
    <mergeCell ref="B99:B102"/>
    <mergeCell ref="B103:B109"/>
    <mergeCell ref="B110:B114"/>
    <mergeCell ref="B115:B120"/>
    <mergeCell ref="B121:B129"/>
    <mergeCell ref="B130:B131"/>
    <mergeCell ref="C4:C5"/>
    <mergeCell ref="G6:G12"/>
    <mergeCell ref="G13:G18"/>
    <mergeCell ref="G19:G22"/>
    <mergeCell ref="G23:G32"/>
    <mergeCell ref="G33:G37"/>
    <mergeCell ref="G38:G44"/>
    <mergeCell ref="G45:G50"/>
    <mergeCell ref="G51:G52"/>
    <mergeCell ref="G53:G60"/>
    <mergeCell ref="G61:G71"/>
    <mergeCell ref="G72:G77"/>
    <mergeCell ref="G78:G85"/>
    <mergeCell ref="G86:G90"/>
    <mergeCell ref="G92:G98"/>
    <mergeCell ref="G99:G102"/>
    <mergeCell ref="G103:G109"/>
    <mergeCell ref="G110:G114"/>
    <mergeCell ref="G115:G120"/>
    <mergeCell ref="G121:G129"/>
    <mergeCell ref="G130:G131"/>
    <mergeCell ref="H4:H5"/>
    <mergeCell ref="H6:H12"/>
    <mergeCell ref="H13:H18"/>
    <mergeCell ref="H19:H22"/>
    <mergeCell ref="H23:H32"/>
    <mergeCell ref="H33:H37"/>
    <mergeCell ref="H38:H44"/>
    <mergeCell ref="H45:H50"/>
    <mergeCell ref="H51:H52"/>
    <mergeCell ref="H53:H60"/>
    <mergeCell ref="H61:H71"/>
    <mergeCell ref="H72:H77"/>
    <mergeCell ref="H78:H85"/>
    <mergeCell ref="H86:H90"/>
    <mergeCell ref="H92:H98"/>
    <mergeCell ref="H99:H102"/>
    <mergeCell ref="H103:H109"/>
    <mergeCell ref="H110:H114"/>
    <mergeCell ref="H115:H120"/>
    <mergeCell ref="H121:H129"/>
    <mergeCell ref="H130:H131"/>
    <mergeCell ref="I4:I5"/>
    <mergeCell ref="I6:I12"/>
    <mergeCell ref="I13:I18"/>
    <mergeCell ref="I19:I22"/>
    <mergeCell ref="I23:I32"/>
    <mergeCell ref="I33:I37"/>
    <mergeCell ref="I38:I44"/>
    <mergeCell ref="I45:I50"/>
    <mergeCell ref="I51:I52"/>
    <mergeCell ref="I53:I60"/>
    <mergeCell ref="I61:I71"/>
    <mergeCell ref="I72:I77"/>
    <mergeCell ref="I78:I85"/>
    <mergeCell ref="I86:I90"/>
    <mergeCell ref="I92:I98"/>
    <mergeCell ref="I99:I102"/>
    <mergeCell ref="I103:I109"/>
    <mergeCell ref="I110:I114"/>
    <mergeCell ref="I115:I120"/>
    <mergeCell ref="I121:I129"/>
    <mergeCell ref="I130:I131"/>
    <mergeCell ref="J4:J5"/>
    <mergeCell ref="J6:J12"/>
    <mergeCell ref="J13:J18"/>
    <mergeCell ref="J19:J22"/>
    <mergeCell ref="J23:J32"/>
    <mergeCell ref="J33:J37"/>
    <mergeCell ref="J38:J44"/>
    <mergeCell ref="J45:J50"/>
    <mergeCell ref="J51:J52"/>
    <mergeCell ref="J53:J60"/>
    <mergeCell ref="J61:J71"/>
    <mergeCell ref="J72:J77"/>
    <mergeCell ref="J78:J85"/>
    <mergeCell ref="J86:J90"/>
    <mergeCell ref="J92:J98"/>
    <mergeCell ref="J99:J102"/>
    <mergeCell ref="J103:J109"/>
    <mergeCell ref="J110:J114"/>
    <mergeCell ref="J115:J120"/>
    <mergeCell ref="J121:J129"/>
    <mergeCell ref="J130:J131"/>
    <mergeCell ref="K4:K5"/>
    <mergeCell ref="K6:K12"/>
    <mergeCell ref="K13:K18"/>
    <mergeCell ref="K19:K22"/>
    <mergeCell ref="K23:K32"/>
    <mergeCell ref="K33:K37"/>
    <mergeCell ref="K38:K44"/>
    <mergeCell ref="K45:K50"/>
    <mergeCell ref="K51:K52"/>
    <mergeCell ref="K53:K60"/>
    <mergeCell ref="K61:K71"/>
    <mergeCell ref="K72:K77"/>
    <mergeCell ref="K78:K85"/>
    <mergeCell ref="K86:K90"/>
    <mergeCell ref="K92:K98"/>
    <mergeCell ref="K99:K102"/>
    <mergeCell ref="K103:K109"/>
    <mergeCell ref="K110:K114"/>
    <mergeCell ref="K115:K120"/>
    <mergeCell ref="K121:K129"/>
    <mergeCell ref="K130:K131"/>
    <mergeCell ref="L4:L5"/>
    <mergeCell ref="L6:L12"/>
    <mergeCell ref="L13:L18"/>
    <mergeCell ref="L19:L22"/>
    <mergeCell ref="L23:L32"/>
    <mergeCell ref="L33:L37"/>
    <mergeCell ref="L38:L44"/>
    <mergeCell ref="L45:L50"/>
    <mergeCell ref="L51:L52"/>
    <mergeCell ref="L53:L60"/>
    <mergeCell ref="L61:L71"/>
    <mergeCell ref="L72:L77"/>
    <mergeCell ref="L78:L85"/>
    <mergeCell ref="L86:L90"/>
    <mergeCell ref="L92:L98"/>
    <mergeCell ref="L99:L102"/>
    <mergeCell ref="L103:L109"/>
    <mergeCell ref="L110:L114"/>
    <mergeCell ref="L115:L120"/>
    <mergeCell ref="L121:L129"/>
    <mergeCell ref="L130:L131"/>
  </mergeCells>
  <pageMargins left="0.45" right="0.21" top="0.57" bottom="0.44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HXDNC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2015-03-12T06:35:00Z</dcterms:created>
  <cp:lastPrinted>2023-01-02T16:34:00Z</cp:lastPrinted>
  <dcterms:modified xsi:type="dcterms:W3CDTF">2024-01-25T02:10:35Z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C5D9CF88A7DA4CDBA7F5ABC21331D049_12</vt:lpwstr>
  </property>
  <property fmtid="{D5CDD505-2E9C-101B-9397-08002B2CF9AE}" pid="3" name="KSOProductBuildVer">
    <vt:lpwstr>2052-12.1.0.16250</vt:lpwstr>
  </property>
</Properties>
</file>